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ТЕПЛОВАЯ ЭНЕРГИЯ 2019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'ТЕПЛОВАЯ ЭНЕРГИЯ 2019'!$A$1:$G$132</definedName>
  </definedNames>
  <calcPr fullCalcOnLoad="1" fullPrecision="0"/>
</workbook>
</file>

<file path=xl/sharedStrings.xml><?xml version="1.0" encoding="utf-8"?>
<sst xmlns="http://schemas.openxmlformats.org/spreadsheetml/2006/main" count="112" uniqueCount="109">
  <si>
    <t>Образование</t>
  </si>
  <si>
    <t xml:space="preserve">                              Итого:</t>
  </si>
  <si>
    <t>Культура</t>
  </si>
  <si>
    <t>МБУК "Краеведческий музей"</t>
  </si>
  <si>
    <t>МБУ "Социально-досуговый центр для подростков и молодежи"</t>
  </si>
  <si>
    <t>Управление</t>
  </si>
  <si>
    <t>Итого:</t>
  </si>
  <si>
    <t>Муниципальные учреждения</t>
  </si>
  <si>
    <t xml:space="preserve">МБУК "Централизованная библиотечная система" </t>
  </si>
  <si>
    <t>Администрация (отдел ЗАГС)                      ул. 2-я Краснознаменская, 55</t>
  </si>
  <si>
    <t xml:space="preserve">АУ «Редакция газеты «Призыв»
</t>
  </si>
  <si>
    <t>«Раковский  Дом культуры»</t>
  </si>
  <si>
    <t>«Совхозный Дом культуры»</t>
  </si>
  <si>
    <t>«Сидорский Дом культуры»</t>
  </si>
  <si>
    <t>«Арчединский Дом культуры»</t>
  </si>
  <si>
    <t>МКОУ "Средняя школа  № 2"</t>
  </si>
  <si>
    <t>МКОУ "Средняя школа  № 4"</t>
  </si>
  <si>
    <t>МКОУ "Средняя школа № 9"</t>
  </si>
  <si>
    <t>МКОУ "Средняя школа № 10"</t>
  </si>
  <si>
    <t>МКОУ "Средняя школа № 11"</t>
  </si>
  <si>
    <t xml:space="preserve">МКУ "Михайловский центр  культуры", всего         </t>
  </si>
  <si>
    <t>в том числе:</t>
  </si>
  <si>
    <t xml:space="preserve">МБУ "Городской Дворец Культуры", всего    </t>
  </si>
  <si>
    <t>МКОУ "Средняя школа  № 5"</t>
  </si>
  <si>
    <t xml:space="preserve">МКОУ "Средняя школа  № 1" </t>
  </si>
  <si>
    <t>1 квартал</t>
  </si>
  <si>
    <t>2 квартал</t>
  </si>
  <si>
    <t>3 квартал</t>
  </si>
  <si>
    <t xml:space="preserve">4 квартал </t>
  </si>
  <si>
    <t xml:space="preserve"> № п/п</t>
  </si>
  <si>
    <t>МКОУ "Средняя школа №3"</t>
  </si>
  <si>
    <t xml:space="preserve">"Себровский Дом культуры" </t>
  </si>
  <si>
    <t xml:space="preserve">МКУ  "Технический центр", всего   </t>
  </si>
  <si>
    <t xml:space="preserve">потребления теплоэнергии муниципальными учреждениями, финансируемыми за счет средств бюджета </t>
  </si>
  <si>
    <t>Всего</t>
  </si>
  <si>
    <t>АУ "ЦФК и СП"</t>
  </si>
  <si>
    <t>городского округа  город Михайловка</t>
  </si>
  <si>
    <t>Лимиты</t>
  </si>
  <si>
    <t>здание Центр Детского творчества х. Троицкий</t>
  </si>
  <si>
    <t>Гкал</t>
  </si>
  <si>
    <t>Всего:</t>
  </si>
  <si>
    <t>МБДОУ "Детский сад комбинированного вида  "Лукоморье" городского округа город Михайловка Волгоградской области"</t>
  </si>
  <si>
    <t>МКОУ «Арчединская СШ»</t>
  </si>
  <si>
    <t>МКОУ «Большовская СШ»</t>
  </si>
  <si>
    <t>МКОУ «Плотниковская СШ»</t>
  </si>
  <si>
    <t>МКОУ «Етеревская ККШИ»</t>
  </si>
  <si>
    <t>МКОУ «Безымянская СШ»</t>
  </si>
  <si>
    <t>МКОУ «Карагичевская СШ»</t>
  </si>
  <si>
    <t>МКОУ «Катасоновская СШ»</t>
  </si>
  <si>
    <t>МКОУ «Отрадненская СШ»</t>
  </si>
  <si>
    <t>МКОУ «Раздорская СШ»</t>
  </si>
  <si>
    <t>МКОУ «Раковская СШ»</t>
  </si>
  <si>
    <t>МКОУ «Реконструкторская СШ»</t>
  </si>
  <si>
    <t>МКОУ «Сидорская СШ»</t>
  </si>
  <si>
    <t>МКОУ «Старосельская ОШ»</t>
  </si>
  <si>
    <t>МКОУ «Страховская ОШ»</t>
  </si>
  <si>
    <t>МКОУ «Троицкая СШ»</t>
  </si>
  <si>
    <t xml:space="preserve"> здание ул. Мира, 65 </t>
  </si>
  <si>
    <t>здание с. Сидоры,                                  ул. Украинская, д. 15</t>
  </si>
  <si>
    <t>МБУ ДО "ДШИ № 1"</t>
  </si>
  <si>
    <t>Волгоградской области</t>
  </si>
  <si>
    <t>Спорт и молодежная политика</t>
  </si>
  <si>
    <t>МКОУ "Средняя школа № 7"</t>
  </si>
  <si>
    <t xml:space="preserve">                      Итого:</t>
  </si>
  <si>
    <t xml:space="preserve">                       Итого:</t>
  </si>
  <si>
    <t xml:space="preserve">Администрация (казна)                                                     ул.Обороны, 44а (два помещения), (ул. Краснознаменская, 65,                 ул. Обороны, 55, ул. Республиканская, 48/2 ,  д. 32а, ул.Республиканская, 28а, 26,  ул. Б. Хмельницкого, 12,                   ул. Обороны, 65, 49,                            ул. Энгельса, 24 ,7                         </t>
  </si>
  <si>
    <t>МБУК "Выставочный зал                                 г. Михайловка"</t>
  </si>
  <si>
    <t>МКОУ ДО Центр Детского творчества</t>
  </si>
  <si>
    <t xml:space="preserve">МБУ ДО "ДШИ № 2" </t>
  </si>
  <si>
    <t>Безымянский СДК</t>
  </si>
  <si>
    <t>Большовский СДК</t>
  </si>
  <si>
    <t>Глинищенский СК</t>
  </si>
  <si>
    <t>Етеревский СДК</t>
  </si>
  <si>
    <t>Зиновьевский СК</t>
  </si>
  <si>
    <t>Ильменский-2 СК</t>
  </si>
  <si>
    <t>Карагичевский СДК</t>
  </si>
  <si>
    <t>Катасоновский СК</t>
  </si>
  <si>
    <t>Крутинский СК</t>
  </si>
  <si>
    <t>Моховский СК</t>
  </si>
  <si>
    <t>Орловский СК</t>
  </si>
  <si>
    <t>Поддубенский СК</t>
  </si>
  <si>
    <t>Раздоры СДК</t>
  </si>
  <si>
    <t>Рогожин СК</t>
  </si>
  <si>
    <t>Секачевский СДК</t>
  </si>
  <si>
    <t>Сеничкинский СК</t>
  </si>
  <si>
    <t>Сенной ДК</t>
  </si>
  <si>
    <t>Старореченский СК</t>
  </si>
  <si>
    <t>Старосельский СК</t>
  </si>
  <si>
    <t>Страховский СК</t>
  </si>
  <si>
    <t>Субботинский СК</t>
  </si>
  <si>
    <t>Суховский СК</t>
  </si>
  <si>
    <t>Черемухов СК</t>
  </si>
  <si>
    <t xml:space="preserve">ул. Коммуны, 119 </t>
  </si>
  <si>
    <t xml:space="preserve"> "ГДК"</t>
  </si>
  <si>
    <t xml:space="preserve"> "МЦК"     </t>
  </si>
  <si>
    <t xml:space="preserve"> "Технический центр" </t>
  </si>
  <si>
    <t>АУ "ЦГ и З"</t>
  </si>
  <si>
    <t xml:space="preserve">Заместитель начальника общего отдела                                                                                                                                                                            </t>
  </si>
  <si>
    <t>О.Д. Сусанская</t>
  </si>
  <si>
    <t>МКУ "Спортивная школа №1"</t>
  </si>
  <si>
    <t>МКУ "Спортивная школа №2"</t>
  </si>
  <si>
    <t>городского округа город  Михайловка Волгоградской области на 2019 год</t>
  </si>
  <si>
    <t xml:space="preserve">постановлением администрации </t>
  </si>
  <si>
    <t>УТВЕРЖДЕНО</t>
  </si>
  <si>
    <t>МКОУ «Моховская ОШ»</t>
  </si>
  <si>
    <t>МКОУ «Рогожинская ОШ»</t>
  </si>
  <si>
    <t>МКОУ «Секачевская ОШ»</t>
  </si>
  <si>
    <t>МКОУ «Сенновская СШ»</t>
  </si>
  <si>
    <t xml:space="preserve">от 15 октября 2018 г. № 2391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</si>
</sst>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##\ ##\ ##"/>
    <numFmt numFmtId="174" formatCode="_(* #,##0_);_(* \(#,##0\);_(* &quot;-&quot;??_);_(@_)"/>
    <numFmt numFmtId="175" formatCode="_-* #,##0\ _F_B_-;\-* #,##0\ _F_B_-;_-* &quot;-&quot;\ _F_B_-;_-@_-"/>
    <numFmt numFmtId="176" formatCode="_-* #,##0.00\ _F_B_-;\-* #,##0.00\ _F_B_-;_-* &quot;-&quot;??\ _F_B_-;_-@_-"/>
    <numFmt numFmtId="177" formatCode="_-* #,##0\ &quot;FB&quot;_-;\-* #,##0\ &quot;FB&quot;_-;_-* &quot;-&quot;\ &quot;FB&quot;_-;_-@_-"/>
    <numFmt numFmtId="178" formatCode="_-* #,##0.00\ &quot;FB&quot;_-;\-* #,##0.00\ &quot;FB&quot;_-;_-* &quot;-&quot;??\ &quot;FB&quot;_-;_-@_-"/>
    <numFmt numFmtId="179" formatCode="#,##0.00[$руб.-419];[Red]&quot;-&quot;#,##0.00[$руб.-419]"/>
    <numFmt numFmtId="180" formatCode="_(* #,##0.000_);_(* \(#,##0.000\);_(* &quot;-&quot;???_);_(@_)"/>
    <numFmt numFmtId="181" formatCode="_-* #,##0\ _р_._-;\-* #,##0\ _р_._-;_-* &quot;-&quot;\ _р_._-;_-@_-"/>
    <numFmt numFmtId="182" formatCode="_-* #,##0.00\ _р_._-;\-* #,##0.00\ _р_._-;_-* &quot;-&quot;??\ _р_._-;_-@_-"/>
    <numFmt numFmtId="183" formatCode="0.0%"/>
    <numFmt numFmtId="184" formatCode="0.0000000"/>
    <numFmt numFmtId="185" formatCode="0.00000000"/>
    <numFmt numFmtId="186" formatCode="#,##0.000_ ;\-#,##0.000\ "/>
    <numFmt numFmtId="187" formatCode="#,##0.00_ ;\-#,##0.00\ "/>
    <numFmt numFmtId="188" formatCode="_-* #,##0.000_р_._-;\-* #,##0.000_р_._-;_-* &quot;-&quot;???_р_._-;_-@_-"/>
    <numFmt numFmtId="189" formatCode="#,##0.000"/>
    <numFmt numFmtId="190" formatCode="#,##0.000_р_.;\-#,##0.000_р_."/>
    <numFmt numFmtId="191" formatCode="_-* #,##0.0_р_._-;\-* #,##0.0_р_._-;_-* &quot;-&quot;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0"/>
      <color indexed="12"/>
      <name val="Arial"/>
      <family val="2"/>
    </font>
    <font>
      <sz val="10"/>
      <name val="Courier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4"/>
      <name val="Franklin Gothic Medium"/>
      <family val="2"/>
    </font>
    <font>
      <sz val="20"/>
      <color indexed="18"/>
      <name val="Impact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ET"/>
      <family val="0"/>
    </font>
    <font>
      <sz val="14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3" fontId="26" fillId="16" borderId="0">
      <alignment horizontal="center" vertical="center"/>
      <protection/>
    </xf>
    <xf numFmtId="0" fontId="27" fillId="17" borderId="0">
      <alignment/>
      <protection/>
    </xf>
    <xf numFmtId="0" fontId="28" fillId="17" borderId="0">
      <alignment/>
      <protection/>
    </xf>
    <xf numFmtId="174" fontId="29" fillId="18" borderId="1">
      <alignment vertical="center"/>
      <protection/>
    </xf>
    <xf numFmtId="174" fontId="29" fillId="19" borderId="1">
      <alignment vertical="center"/>
      <protection/>
    </xf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20" borderId="0">
      <alignment/>
      <protection/>
    </xf>
    <xf numFmtId="0" fontId="28" fillId="21" borderId="0">
      <alignment/>
      <protection/>
    </xf>
    <xf numFmtId="0" fontId="46" fillId="0" borderId="0">
      <alignment horizontal="center"/>
      <protection/>
    </xf>
    <xf numFmtId="0" fontId="46" fillId="0" borderId="0">
      <alignment horizontal="center" textRotation="90"/>
      <protection/>
    </xf>
    <xf numFmtId="0" fontId="30" fillId="0" borderId="0" applyNumberFormat="0" applyFill="0" applyBorder="0" applyAlignment="0" applyProtection="0"/>
    <xf numFmtId="174" fontId="22" fillId="22" borderId="1">
      <alignment/>
      <protection locked="0"/>
    </xf>
    <xf numFmtId="174" fontId="22" fillId="23" borderId="1">
      <alignment vertical="center"/>
      <protection/>
    </xf>
    <xf numFmtId="0" fontId="22" fillId="0" borderId="0">
      <alignment/>
      <protection/>
    </xf>
    <xf numFmtId="174" fontId="31" fillId="23" borderId="1">
      <alignment horizontal="center" vertical="center" wrapText="1"/>
      <protection locked="0"/>
    </xf>
    <xf numFmtId="0" fontId="22" fillId="0" borderId="0">
      <alignment vertical="center"/>
      <protection/>
    </xf>
    <xf numFmtId="0" fontId="47" fillId="0" borderId="0">
      <alignment/>
      <protection/>
    </xf>
    <xf numFmtId="179" fontId="47" fillId="0" borderId="0">
      <alignment/>
      <protection/>
    </xf>
    <xf numFmtId="180" fontId="22" fillId="16" borderId="1">
      <alignment vertical="center"/>
      <protection/>
    </xf>
    <xf numFmtId="174" fontId="32" fillId="24" borderId="2">
      <alignment horizontal="center" vertical="center"/>
      <protection/>
    </xf>
    <xf numFmtId="174" fontId="22" fillId="25" borderId="1" applyNumberFormat="0" applyFill="0" applyBorder="0" applyProtection="0">
      <alignment vertical="center"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Border="0">
      <alignment horizontal="center" vertical="center" wrapText="1"/>
      <protection/>
    </xf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>
      <alignment vertical="top"/>
      <protection/>
    </xf>
    <xf numFmtId="0" fontId="35" fillId="0" borderId="8" applyBorder="0">
      <alignment horizontal="center" vertical="center" wrapText="1"/>
      <protection/>
    </xf>
    <xf numFmtId="4" fontId="36" fillId="22" borderId="1" applyBorder="0">
      <alignment horizontal="right"/>
      <protection/>
    </xf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1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4" borderId="0" applyBorder="0">
      <alignment horizontal="right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168" fontId="0" fillId="32" borderId="0" xfId="609" applyNumberFormat="1" applyFont="1" applyFill="1" applyBorder="1" applyAlignment="1">
      <alignment horizontal="right" vertical="top" wrapText="1"/>
      <protection/>
    </xf>
    <xf numFmtId="0" fontId="38" fillId="0" borderId="0" xfId="0" applyFont="1" applyAlignment="1">
      <alignment/>
    </xf>
    <xf numFmtId="168" fontId="0" fillId="0" borderId="0" xfId="0" applyNumberFormat="1" applyAlignment="1">
      <alignment/>
    </xf>
    <xf numFmtId="164" fontId="24" fillId="32" borderId="0" xfId="0" applyNumberFormat="1" applyFont="1" applyFill="1" applyBorder="1" applyAlignment="1">
      <alignment wrapText="1"/>
    </xf>
    <xf numFmtId="168" fontId="24" fillId="0" borderId="0" xfId="0" applyNumberFormat="1" applyFont="1" applyAlignment="1">
      <alignment horizontal="right"/>
    </xf>
    <xf numFmtId="0" fontId="50" fillId="32" borderId="13" xfId="0" applyFont="1" applyFill="1" applyBorder="1" applyAlignment="1">
      <alignment horizontal="center"/>
    </xf>
    <xf numFmtId="0" fontId="50" fillId="32" borderId="1" xfId="0" applyFont="1" applyFill="1" applyBorder="1" applyAlignment="1">
      <alignment horizontal="center"/>
    </xf>
    <xf numFmtId="0" fontId="39" fillId="32" borderId="0" xfId="0" applyFont="1" applyFill="1" applyAlignment="1">
      <alignment/>
    </xf>
    <xf numFmtId="0" fontId="40" fillId="32" borderId="0" xfId="0" applyFont="1" applyFill="1" applyAlignment="1">
      <alignment/>
    </xf>
    <xf numFmtId="0" fontId="40" fillId="32" borderId="0" xfId="0" applyFont="1" applyFill="1" applyAlignment="1">
      <alignment/>
    </xf>
    <xf numFmtId="0" fontId="39" fillId="32" borderId="0" xfId="0" applyFont="1" applyFill="1" applyAlignment="1">
      <alignment/>
    </xf>
    <xf numFmtId="0" fontId="39" fillId="32" borderId="0" xfId="0" applyFont="1" applyFill="1" applyAlignment="1">
      <alignment horizontal="center"/>
    </xf>
    <xf numFmtId="0" fontId="39" fillId="32" borderId="0" xfId="0" applyFont="1" applyFill="1" applyAlignment="1">
      <alignment/>
    </xf>
    <xf numFmtId="0" fontId="41" fillId="32" borderId="0" xfId="0" applyFont="1" applyFill="1" applyAlignment="1">
      <alignment horizontal="left"/>
    </xf>
    <xf numFmtId="0" fontId="40" fillId="32" borderId="0" xfId="0" applyFont="1" applyFill="1" applyAlignment="1">
      <alignment horizontal="right"/>
    </xf>
    <xf numFmtId="0" fontId="41" fillId="32" borderId="0" xfId="0" applyFont="1" applyFill="1" applyAlignment="1">
      <alignment horizontal="center" wrapText="1"/>
    </xf>
    <xf numFmtId="0" fontId="40" fillId="32" borderId="1" xfId="0" applyFont="1" applyFill="1" applyBorder="1" applyAlignment="1">
      <alignment horizontal="center" vertical="top" wrapText="1"/>
    </xf>
    <xf numFmtId="0" fontId="40" fillId="32" borderId="1" xfId="0" applyFont="1" applyFill="1" applyBorder="1" applyAlignment="1">
      <alignment horizontal="center" vertical="center"/>
    </xf>
    <xf numFmtId="0" fontId="39" fillId="32" borderId="1" xfId="0" applyFont="1" applyFill="1" applyBorder="1" applyAlignment="1">
      <alignment horizontal="center" vertical="center"/>
    </xf>
    <xf numFmtId="0" fontId="40" fillId="32" borderId="1" xfId="0" applyFont="1" applyFill="1" applyBorder="1" applyAlignment="1">
      <alignment/>
    </xf>
    <xf numFmtId="168" fontId="39" fillId="32" borderId="1" xfId="0" applyNumberFormat="1" applyFont="1" applyFill="1" applyBorder="1" applyAlignment="1">
      <alignment horizontal="left" vertical="top" wrapText="1"/>
    </xf>
    <xf numFmtId="0" fontId="40" fillId="32" borderId="1" xfId="0" applyFont="1" applyFill="1" applyBorder="1" applyAlignment="1">
      <alignment horizontal="left" vertical="center" wrapText="1"/>
    </xf>
    <xf numFmtId="168" fontId="40" fillId="32" borderId="1" xfId="0" applyNumberFormat="1" applyFont="1" applyFill="1" applyBorder="1" applyAlignment="1">
      <alignment horizontal="center" vertical="center" wrapText="1"/>
    </xf>
    <xf numFmtId="0" fontId="40" fillId="32" borderId="1" xfId="0" applyFont="1" applyFill="1" applyBorder="1" applyAlignment="1">
      <alignment vertical="top" wrapText="1"/>
    </xf>
    <xf numFmtId="168" fontId="40" fillId="32" borderId="1" xfId="609" applyNumberFormat="1" applyFont="1" applyFill="1" applyBorder="1" applyAlignment="1">
      <alignment horizontal="center" vertical="center" wrapText="1"/>
      <protection/>
    </xf>
    <xf numFmtId="168" fontId="40" fillId="32" borderId="1" xfId="605" applyNumberFormat="1" applyFont="1" applyFill="1" applyBorder="1" applyAlignment="1">
      <alignment horizontal="center" vertical="center" wrapText="1"/>
      <protection/>
    </xf>
    <xf numFmtId="168" fontId="40" fillId="32" borderId="1" xfId="600" applyNumberFormat="1" applyFont="1" applyFill="1" applyBorder="1" applyAlignment="1">
      <alignment horizontal="center" vertical="center" wrapText="1"/>
      <protection/>
    </xf>
    <xf numFmtId="168" fontId="40" fillId="32" borderId="1" xfId="0" applyNumberFormat="1" applyFont="1" applyFill="1" applyBorder="1" applyAlignment="1">
      <alignment horizontal="center" vertical="center"/>
    </xf>
    <xf numFmtId="164" fontId="40" fillId="32" borderId="1" xfId="0" applyNumberFormat="1" applyFont="1" applyFill="1" applyBorder="1" applyAlignment="1">
      <alignment vertical="top" wrapText="1"/>
    </xf>
    <xf numFmtId="0" fontId="40" fillId="32" borderId="1" xfId="0" applyFont="1" applyFill="1" applyBorder="1" applyAlignment="1">
      <alignment horizontal="center"/>
    </xf>
    <xf numFmtId="0" fontId="40" fillId="32" borderId="1" xfId="0" applyFont="1" applyFill="1" applyBorder="1" applyAlignment="1">
      <alignment horizontal="left" vertical="top" wrapText="1"/>
    </xf>
    <xf numFmtId="0" fontId="39" fillId="32" borderId="1" xfId="0" applyFont="1" applyFill="1" applyBorder="1" applyAlignment="1">
      <alignment horizontal="center" wrapText="1"/>
    </xf>
    <xf numFmtId="168" fontId="40" fillId="32" borderId="1" xfId="609" applyNumberFormat="1" applyFont="1" applyFill="1" applyBorder="1" applyAlignment="1">
      <alignment horizontal="right" vertical="center" wrapText="1"/>
      <protection/>
    </xf>
    <xf numFmtId="0" fontId="39" fillId="32" borderId="1" xfId="0" applyFont="1" applyFill="1" applyBorder="1" applyAlignment="1">
      <alignment horizontal="center" vertical="center" wrapText="1"/>
    </xf>
    <xf numFmtId="164" fontId="40" fillId="32" borderId="1" xfId="0" applyNumberFormat="1" applyFont="1" applyFill="1" applyBorder="1" applyAlignment="1">
      <alignment wrapText="1"/>
    </xf>
    <xf numFmtId="0" fontId="40" fillId="32" borderId="1" xfId="0" applyFont="1" applyFill="1" applyBorder="1" applyAlignment="1">
      <alignment wrapText="1"/>
    </xf>
    <xf numFmtId="2" fontId="40" fillId="32" borderId="1" xfId="0" applyNumberFormat="1" applyFont="1" applyFill="1" applyBorder="1" applyAlignment="1">
      <alignment/>
    </xf>
    <xf numFmtId="0" fontId="39" fillId="32" borderId="1" xfId="0" applyFont="1" applyFill="1" applyBorder="1" applyAlignment="1">
      <alignment horizontal="center" vertical="top" wrapText="1"/>
    </xf>
    <xf numFmtId="0" fontId="40" fillId="32" borderId="14" xfId="0" applyFont="1" applyFill="1" applyBorder="1" applyAlignment="1">
      <alignment horizontal="center"/>
    </xf>
    <xf numFmtId="0" fontId="40" fillId="32" borderId="1" xfId="0" applyFont="1" applyFill="1" applyBorder="1" applyAlignment="1">
      <alignment horizontal="left"/>
    </xf>
    <xf numFmtId="0" fontId="39" fillId="32" borderId="1" xfId="0" applyFont="1" applyFill="1" applyBorder="1" applyAlignment="1">
      <alignment wrapText="1"/>
    </xf>
    <xf numFmtId="164" fontId="24" fillId="32" borderId="0" xfId="0" applyNumberFormat="1" applyFont="1" applyFill="1" applyBorder="1" applyAlignment="1">
      <alignment horizontal="left" wrapText="1"/>
    </xf>
    <xf numFmtId="164" fontId="24" fillId="32" borderId="0" xfId="0" applyNumberFormat="1" applyFont="1" applyFill="1" applyBorder="1" applyAlignment="1">
      <alignment horizontal="center" wrapText="1"/>
    </xf>
    <xf numFmtId="0" fontId="40" fillId="32" borderId="0" xfId="0" applyFont="1" applyFill="1" applyAlignment="1">
      <alignment/>
    </xf>
    <xf numFmtId="0" fontId="40" fillId="32" borderId="0" xfId="0" applyFont="1" applyFill="1" applyAlignment="1">
      <alignment horizontal="center"/>
    </xf>
    <xf numFmtId="0" fontId="40" fillId="32" borderId="0" xfId="0" applyFont="1" applyFill="1" applyAlignment="1">
      <alignment horizontal="center" vertical="top" wrapText="1"/>
    </xf>
    <xf numFmtId="0" fontId="40" fillId="32" borderId="0" xfId="0" applyFont="1" applyFill="1" applyAlignment="1">
      <alignment horizontal="left"/>
    </xf>
  </cellXfs>
  <cellStyles count="702">
    <cellStyle name="Normal" xfId="0"/>
    <cellStyle name="_4. Бюджетные формы ОАО ГПРГ" xfId="15"/>
    <cellStyle name="_Топливо" xfId="16"/>
    <cellStyle name="_Форма 10 ГРО" xfId="17"/>
    <cellStyle name="20% - Акцент1" xfId="18"/>
    <cellStyle name="20% - Акцент1 10" xfId="19"/>
    <cellStyle name="20% - Акцент1 11" xfId="20"/>
    <cellStyle name="20% - Акцент1 12" xfId="21"/>
    <cellStyle name="20% - Акцент1 13" xfId="22"/>
    <cellStyle name="20% - Акцент1 14" xfId="23"/>
    <cellStyle name="20% - Акцент1 15" xfId="24"/>
    <cellStyle name="20% - Акцент1 2" xfId="25"/>
    <cellStyle name="20% - Акцент1 3" xfId="26"/>
    <cellStyle name="20% - Акцент1 4" xfId="27"/>
    <cellStyle name="20% - Акцент1 5" xfId="28"/>
    <cellStyle name="20% - Акцент1 6" xfId="29"/>
    <cellStyle name="20% - Акцент1 7" xfId="30"/>
    <cellStyle name="20% - Акцент1 8" xfId="31"/>
    <cellStyle name="20% - Акцент1 9" xfId="32"/>
    <cellStyle name="20% - Акцент2" xfId="33"/>
    <cellStyle name="20% - Акцент2 10" xfId="34"/>
    <cellStyle name="20% - Акцент2 11" xfId="35"/>
    <cellStyle name="20% - Акцент2 12" xfId="36"/>
    <cellStyle name="20% - Акцент2 13" xfId="37"/>
    <cellStyle name="20% - Акцент2 14" xfId="38"/>
    <cellStyle name="20% - Акцент2 15" xfId="39"/>
    <cellStyle name="20% - Акцент2 2" xfId="40"/>
    <cellStyle name="20% - Акцент2 3" xfId="41"/>
    <cellStyle name="20% - Акцент2 4" xfId="42"/>
    <cellStyle name="20% - Акцент2 5" xfId="43"/>
    <cellStyle name="20% - Акцент2 6" xfId="44"/>
    <cellStyle name="20% - Акцент2 7" xfId="45"/>
    <cellStyle name="20% - Акцент2 8" xfId="46"/>
    <cellStyle name="20% - Акцент2 9" xfId="47"/>
    <cellStyle name="20% - Акцент3" xfId="48"/>
    <cellStyle name="20% - Акцент3 10" xfId="49"/>
    <cellStyle name="20% - Акцент3 11" xfId="50"/>
    <cellStyle name="20% - Акцент3 12" xfId="51"/>
    <cellStyle name="20% - Акцент3 13" xfId="52"/>
    <cellStyle name="20% - Акцент3 14" xfId="53"/>
    <cellStyle name="20% - Акцент3 15" xfId="54"/>
    <cellStyle name="20% - Акцент3 2" xfId="55"/>
    <cellStyle name="20% - Акцент3 3" xfId="56"/>
    <cellStyle name="20% - Акцент3 4" xfId="57"/>
    <cellStyle name="20% - Акцент3 5" xfId="58"/>
    <cellStyle name="20% - Акцент3 6" xfId="59"/>
    <cellStyle name="20% - Акцент3 7" xfId="60"/>
    <cellStyle name="20% - Акцент3 8" xfId="61"/>
    <cellStyle name="20% - Акцент3 9" xfId="62"/>
    <cellStyle name="20% - Акцент4" xfId="63"/>
    <cellStyle name="20% - Акцент4 10" xfId="64"/>
    <cellStyle name="20% - Акцент4 11" xfId="65"/>
    <cellStyle name="20% - Акцент4 12" xfId="66"/>
    <cellStyle name="20% - Акцент4 13" xfId="67"/>
    <cellStyle name="20% - Акцент4 14" xfId="68"/>
    <cellStyle name="20% - Акцент4 15" xfId="69"/>
    <cellStyle name="20% - Акцент4 2" xfId="70"/>
    <cellStyle name="20% - Акцент4 3" xfId="71"/>
    <cellStyle name="20% - Акцент4 4" xfId="72"/>
    <cellStyle name="20% - Акцент4 5" xfId="73"/>
    <cellStyle name="20% - Акцент4 6" xfId="74"/>
    <cellStyle name="20% - Акцент4 7" xfId="75"/>
    <cellStyle name="20% - Акцент4 8" xfId="76"/>
    <cellStyle name="20% - Акцент4 9" xfId="77"/>
    <cellStyle name="20% - Акцент5" xfId="78"/>
    <cellStyle name="20% - Акцент5 10" xfId="79"/>
    <cellStyle name="20% - Акцент5 11" xfId="80"/>
    <cellStyle name="20% - Акцент5 12" xfId="81"/>
    <cellStyle name="20% - Акцент5 13" xfId="82"/>
    <cellStyle name="20% - Акцент5 14" xfId="83"/>
    <cellStyle name="20% - Акцент5 15" xfId="84"/>
    <cellStyle name="20% - Акцент5 2" xfId="85"/>
    <cellStyle name="20% - Акцент5 3" xfId="86"/>
    <cellStyle name="20% - Акцент5 4" xfId="87"/>
    <cellStyle name="20% - Акцент5 5" xfId="88"/>
    <cellStyle name="20% - Акцент5 6" xfId="89"/>
    <cellStyle name="20% - Акцент5 7" xfId="90"/>
    <cellStyle name="20% - Акцент5 8" xfId="91"/>
    <cellStyle name="20% - Акцент5 9" xfId="92"/>
    <cellStyle name="20% - Акцент6" xfId="93"/>
    <cellStyle name="20% - Акцент6 10" xfId="94"/>
    <cellStyle name="20% - Акцент6 11" xfId="95"/>
    <cellStyle name="20% - Акцент6 12" xfId="96"/>
    <cellStyle name="20% - Акцент6 13" xfId="97"/>
    <cellStyle name="20% - Акцент6 14" xfId="98"/>
    <cellStyle name="20% - Акцент6 15" xfId="99"/>
    <cellStyle name="20% - Акцент6 2" xfId="100"/>
    <cellStyle name="20% - Акцент6 3" xfId="101"/>
    <cellStyle name="20% - Акцент6 4" xfId="102"/>
    <cellStyle name="20% - Акцент6 5" xfId="103"/>
    <cellStyle name="20% - Акцент6 6" xfId="104"/>
    <cellStyle name="20% - Акцент6 7" xfId="105"/>
    <cellStyle name="20% - Акцент6 8" xfId="106"/>
    <cellStyle name="20% - Акцент6 9" xfId="107"/>
    <cellStyle name="40% - Акцент1" xfId="108"/>
    <cellStyle name="40% - Акцент1 10" xfId="109"/>
    <cellStyle name="40% - Акцент1 11" xfId="110"/>
    <cellStyle name="40% - Акцент1 12" xfId="111"/>
    <cellStyle name="40% - Акцент1 13" xfId="112"/>
    <cellStyle name="40% - Акцент1 14" xfId="113"/>
    <cellStyle name="40% - Акцент1 15" xfId="114"/>
    <cellStyle name="40% - Акцент1 2" xfId="115"/>
    <cellStyle name="40% - Акцент1 3" xfId="116"/>
    <cellStyle name="40% - Акцент1 4" xfId="117"/>
    <cellStyle name="40% - Акцент1 5" xfId="118"/>
    <cellStyle name="40% - Акцент1 6" xfId="119"/>
    <cellStyle name="40% - Акцент1 7" xfId="120"/>
    <cellStyle name="40% - Акцент1 8" xfId="121"/>
    <cellStyle name="40% - Акцент1 9" xfId="122"/>
    <cellStyle name="40% - Акцент2" xfId="123"/>
    <cellStyle name="40% - Акцент2 10" xfId="124"/>
    <cellStyle name="40% - Акцент2 11" xfId="125"/>
    <cellStyle name="40% - Акцент2 12" xfId="126"/>
    <cellStyle name="40% - Акцент2 13" xfId="127"/>
    <cellStyle name="40% - Акцент2 14" xfId="128"/>
    <cellStyle name="40% - Акцент2 15" xfId="129"/>
    <cellStyle name="40% - Акцент2 2" xfId="130"/>
    <cellStyle name="40% - Акцент2 3" xfId="131"/>
    <cellStyle name="40% - Акцент2 4" xfId="132"/>
    <cellStyle name="40% - Акцент2 5" xfId="133"/>
    <cellStyle name="40% - Акцент2 6" xfId="134"/>
    <cellStyle name="40% - Акцент2 7" xfId="135"/>
    <cellStyle name="40% - Акцент2 8" xfId="136"/>
    <cellStyle name="40% - Акцент2 9" xfId="137"/>
    <cellStyle name="40% - Акцент3" xfId="138"/>
    <cellStyle name="40% - Акцент3 10" xfId="139"/>
    <cellStyle name="40% - Акцент3 11" xfId="140"/>
    <cellStyle name="40% - Акцент3 12" xfId="141"/>
    <cellStyle name="40% - Акцент3 13" xfId="142"/>
    <cellStyle name="40% - Акцент3 14" xfId="143"/>
    <cellStyle name="40% - Акцент3 15" xfId="144"/>
    <cellStyle name="40% - Акцент3 2" xfId="145"/>
    <cellStyle name="40% - Акцент3 3" xfId="146"/>
    <cellStyle name="40% - Акцент3 4" xfId="147"/>
    <cellStyle name="40% - Акцент3 5" xfId="148"/>
    <cellStyle name="40% - Акцент3 6" xfId="149"/>
    <cellStyle name="40% - Акцент3 7" xfId="150"/>
    <cellStyle name="40% - Акцент3 8" xfId="151"/>
    <cellStyle name="40% - Акцент3 9" xfId="152"/>
    <cellStyle name="40% - Акцент4" xfId="153"/>
    <cellStyle name="40% - Акцент4 10" xfId="154"/>
    <cellStyle name="40% - Акцент4 11" xfId="155"/>
    <cellStyle name="40% - Акцент4 12" xfId="156"/>
    <cellStyle name="40% - Акцент4 13" xfId="157"/>
    <cellStyle name="40% - Акцент4 14" xfId="158"/>
    <cellStyle name="40% - Акцент4 15" xfId="159"/>
    <cellStyle name="40% - Акцент4 2" xfId="160"/>
    <cellStyle name="40% - Акцент4 3" xfId="161"/>
    <cellStyle name="40% - Акцент4 4" xfId="162"/>
    <cellStyle name="40% - Акцент4 5" xfId="163"/>
    <cellStyle name="40% - Акцент4 6" xfId="164"/>
    <cellStyle name="40% - Акцент4 7" xfId="165"/>
    <cellStyle name="40% - Акцент4 8" xfId="166"/>
    <cellStyle name="40% - Акцент4 9" xfId="167"/>
    <cellStyle name="40% - Акцент5" xfId="168"/>
    <cellStyle name="40% - Акцент5 10" xfId="169"/>
    <cellStyle name="40% - Акцент5 11" xfId="170"/>
    <cellStyle name="40% - Акцент5 12" xfId="171"/>
    <cellStyle name="40% - Акцент5 13" xfId="172"/>
    <cellStyle name="40% - Акцент5 14" xfId="173"/>
    <cellStyle name="40% - Акцент5 15" xfId="174"/>
    <cellStyle name="40% - Акцент5 2" xfId="175"/>
    <cellStyle name="40% - Акцент5 3" xfId="176"/>
    <cellStyle name="40% - Акцент5 4" xfId="177"/>
    <cellStyle name="40% - Акцент5 5" xfId="178"/>
    <cellStyle name="40% - Акцент5 6" xfId="179"/>
    <cellStyle name="40% - Акцент5 7" xfId="180"/>
    <cellStyle name="40% - Акцент5 8" xfId="181"/>
    <cellStyle name="40% - Акцент5 9" xfId="182"/>
    <cellStyle name="40% - Акцент6" xfId="183"/>
    <cellStyle name="40% - Акцент6 10" xfId="184"/>
    <cellStyle name="40% - Акцент6 11" xfId="185"/>
    <cellStyle name="40% - Акцент6 12" xfId="186"/>
    <cellStyle name="40% - Акцент6 13" xfId="187"/>
    <cellStyle name="40% - Акцент6 14" xfId="188"/>
    <cellStyle name="40% - Акцент6 15" xfId="189"/>
    <cellStyle name="40% - Акцент6 2" xfId="190"/>
    <cellStyle name="40% - Акцент6 3" xfId="191"/>
    <cellStyle name="40% - Акцент6 4" xfId="192"/>
    <cellStyle name="40% - Акцент6 5" xfId="193"/>
    <cellStyle name="40% - Акцент6 6" xfId="194"/>
    <cellStyle name="40% - Акцент6 7" xfId="195"/>
    <cellStyle name="40% - Акцент6 8" xfId="196"/>
    <cellStyle name="40% - Акцент6 9" xfId="197"/>
    <cellStyle name="60% - Акцент1" xfId="198"/>
    <cellStyle name="60% - Акцент1 10" xfId="199"/>
    <cellStyle name="60% - Акцент1 11" xfId="200"/>
    <cellStyle name="60% - Акцент1 12" xfId="201"/>
    <cellStyle name="60% - Акцент1 13" xfId="202"/>
    <cellStyle name="60% - Акцент1 14" xfId="203"/>
    <cellStyle name="60% - Акцент1 15" xfId="204"/>
    <cellStyle name="60% - Акцент1 2" xfId="205"/>
    <cellStyle name="60% - Акцент1 3" xfId="206"/>
    <cellStyle name="60% - Акцент1 4" xfId="207"/>
    <cellStyle name="60% - Акцент1 5" xfId="208"/>
    <cellStyle name="60% - Акцент1 6" xfId="209"/>
    <cellStyle name="60% - Акцент1 7" xfId="210"/>
    <cellStyle name="60% - Акцент1 8" xfId="211"/>
    <cellStyle name="60% - Акцент1 9" xfId="212"/>
    <cellStyle name="60% - Акцент2" xfId="213"/>
    <cellStyle name="60% - Акцент2 10" xfId="214"/>
    <cellStyle name="60% - Акцент2 11" xfId="215"/>
    <cellStyle name="60% - Акцент2 12" xfId="216"/>
    <cellStyle name="60% - Акцент2 13" xfId="217"/>
    <cellStyle name="60% - Акцент2 14" xfId="218"/>
    <cellStyle name="60% - Акцент2 15" xfId="219"/>
    <cellStyle name="60% - Акцент2 2" xfId="220"/>
    <cellStyle name="60% - Акцент2 3" xfId="221"/>
    <cellStyle name="60% - Акцент2 4" xfId="222"/>
    <cellStyle name="60% - Акцент2 5" xfId="223"/>
    <cellStyle name="60% - Акцент2 6" xfId="224"/>
    <cellStyle name="60% - Акцент2 7" xfId="225"/>
    <cellStyle name="60% - Акцент2 8" xfId="226"/>
    <cellStyle name="60% - Акцент2 9" xfId="227"/>
    <cellStyle name="60% - Акцент3" xfId="228"/>
    <cellStyle name="60% - Акцент3 10" xfId="229"/>
    <cellStyle name="60% - Акцент3 11" xfId="230"/>
    <cellStyle name="60% - Акцент3 12" xfId="231"/>
    <cellStyle name="60% - Акцент3 13" xfId="232"/>
    <cellStyle name="60% - Акцент3 14" xfId="233"/>
    <cellStyle name="60% - Акцент3 15" xfId="234"/>
    <cellStyle name="60% - Акцент3 2" xfId="235"/>
    <cellStyle name="60% - Акцент3 3" xfId="236"/>
    <cellStyle name="60% - Акцент3 4" xfId="237"/>
    <cellStyle name="60% - Акцент3 5" xfId="238"/>
    <cellStyle name="60% - Акцент3 6" xfId="239"/>
    <cellStyle name="60% - Акцент3 7" xfId="240"/>
    <cellStyle name="60% - Акцент3 8" xfId="241"/>
    <cellStyle name="60% - Акцент3 9" xfId="242"/>
    <cellStyle name="60% - Акцент4" xfId="243"/>
    <cellStyle name="60% - Акцент4 10" xfId="244"/>
    <cellStyle name="60% - Акцент4 11" xfId="245"/>
    <cellStyle name="60% - Акцент4 12" xfId="246"/>
    <cellStyle name="60% - Акцент4 13" xfId="247"/>
    <cellStyle name="60% - Акцент4 14" xfId="248"/>
    <cellStyle name="60% - Акцент4 15" xfId="249"/>
    <cellStyle name="60% - Акцент4 2" xfId="250"/>
    <cellStyle name="60% - Акцент4 3" xfId="251"/>
    <cellStyle name="60% - Акцент4 4" xfId="252"/>
    <cellStyle name="60% - Акцент4 5" xfId="253"/>
    <cellStyle name="60% - Акцент4 6" xfId="254"/>
    <cellStyle name="60% - Акцент4 7" xfId="255"/>
    <cellStyle name="60% - Акцент4 8" xfId="256"/>
    <cellStyle name="60% - Акцент4 9" xfId="257"/>
    <cellStyle name="60% - Акцент5" xfId="258"/>
    <cellStyle name="60% - Акцент5 10" xfId="259"/>
    <cellStyle name="60% - Акцент5 11" xfId="260"/>
    <cellStyle name="60% - Акцент5 12" xfId="261"/>
    <cellStyle name="60% - Акцент5 13" xfId="262"/>
    <cellStyle name="60% - Акцент5 14" xfId="263"/>
    <cellStyle name="60% - Акцент5 15" xfId="264"/>
    <cellStyle name="60% - Акцент5 2" xfId="265"/>
    <cellStyle name="60% - Акцент5 3" xfId="266"/>
    <cellStyle name="60% - Акцент5 4" xfId="267"/>
    <cellStyle name="60% - Акцент5 5" xfId="268"/>
    <cellStyle name="60% - Акцент5 6" xfId="269"/>
    <cellStyle name="60% - Акцент5 7" xfId="270"/>
    <cellStyle name="60% - Акцент5 8" xfId="271"/>
    <cellStyle name="60% - Акцент5 9" xfId="272"/>
    <cellStyle name="60% - Акцент6" xfId="273"/>
    <cellStyle name="60% - Акцент6 10" xfId="274"/>
    <cellStyle name="60% - Акцент6 11" xfId="275"/>
    <cellStyle name="60% - Акцент6 12" xfId="276"/>
    <cellStyle name="60% - Акцент6 13" xfId="277"/>
    <cellStyle name="60% - Акцент6 14" xfId="278"/>
    <cellStyle name="60% - Акцент6 15" xfId="279"/>
    <cellStyle name="60% - Акцент6 2" xfId="280"/>
    <cellStyle name="60% - Акцент6 3" xfId="281"/>
    <cellStyle name="60% - Акцент6 4" xfId="282"/>
    <cellStyle name="60% - Акцент6 5" xfId="283"/>
    <cellStyle name="60% - Акцент6 6" xfId="284"/>
    <cellStyle name="60% - Акцент6 7" xfId="285"/>
    <cellStyle name="60% - Акцент6 8" xfId="286"/>
    <cellStyle name="60% - Акцент6 9" xfId="287"/>
    <cellStyle name="account" xfId="288"/>
    <cellStyle name="Balance" xfId="289"/>
    <cellStyle name="BalanceBold" xfId="290"/>
    <cellStyle name="Blue_Calculation" xfId="291"/>
    <cellStyle name="Calculation" xfId="292"/>
    <cellStyle name="Comma [0]_Bdgt99D09_04Dep" xfId="293"/>
    <cellStyle name="Comma_Bdgt99D09_04Dep" xfId="294"/>
    <cellStyle name="Currency [0]_Bdgt99D09_04Dep" xfId="295"/>
    <cellStyle name="Currency_Bdgt99D09_04Dep" xfId="296"/>
    <cellStyle name="Data" xfId="297"/>
    <cellStyle name="DataBold" xfId="298"/>
    <cellStyle name="Heading" xfId="299"/>
    <cellStyle name="Heading1" xfId="300"/>
    <cellStyle name="Hyperlink_CONSOLIDATION_ARTKM_10_0" xfId="301"/>
    <cellStyle name="Input_Sell" xfId="302"/>
    <cellStyle name="Just_Table" xfId="303"/>
    <cellStyle name="Normal_Book1" xfId="304"/>
    <cellStyle name="QTitle" xfId="305"/>
    <cellStyle name="range" xfId="306"/>
    <cellStyle name="Result" xfId="307"/>
    <cellStyle name="Result2" xfId="308"/>
    <cellStyle name="Show_Sell" xfId="309"/>
    <cellStyle name="Validation" xfId="310"/>
    <cellStyle name="YelNumbersCurr" xfId="311"/>
    <cellStyle name="Акцент1" xfId="312"/>
    <cellStyle name="Акцент1 10" xfId="313"/>
    <cellStyle name="Акцент1 11" xfId="314"/>
    <cellStyle name="Акцент1 12" xfId="315"/>
    <cellStyle name="Акцент1 13" xfId="316"/>
    <cellStyle name="Акцент1 14" xfId="317"/>
    <cellStyle name="Акцент1 15" xfId="318"/>
    <cellStyle name="Акцент1 16" xfId="319"/>
    <cellStyle name="Акцент1 2" xfId="320"/>
    <cellStyle name="Акцент1 3" xfId="321"/>
    <cellStyle name="Акцент1 4" xfId="322"/>
    <cellStyle name="Акцент1 5" xfId="323"/>
    <cellStyle name="Акцент1 6" xfId="324"/>
    <cellStyle name="Акцент1 7" xfId="325"/>
    <cellStyle name="Акцент1 8" xfId="326"/>
    <cellStyle name="Акцент1 9" xfId="327"/>
    <cellStyle name="Акцент2" xfId="328"/>
    <cellStyle name="Акцент2 10" xfId="329"/>
    <cellStyle name="Акцент2 11" xfId="330"/>
    <cellStyle name="Акцент2 12" xfId="331"/>
    <cellStyle name="Акцент2 13" xfId="332"/>
    <cellStyle name="Акцент2 14" xfId="333"/>
    <cellStyle name="Акцент2 15" xfId="334"/>
    <cellStyle name="Акцент2 16" xfId="335"/>
    <cellStyle name="Акцент2 2" xfId="336"/>
    <cellStyle name="Акцент2 3" xfId="337"/>
    <cellStyle name="Акцент2 4" xfId="338"/>
    <cellStyle name="Акцент2 5" xfId="339"/>
    <cellStyle name="Акцент2 6" xfId="340"/>
    <cellStyle name="Акцент2 7" xfId="341"/>
    <cellStyle name="Акцент2 8" xfId="342"/>
    <cellStyle name="Акцент2 9" xfId="343"/>
    <cellStyle name="Акцент3" xfId="344"/>
    <cellStyle name="Акцент3 10" xfId="345"/>
    <cellStyle name="Акцент3 11" xfId="346"/>
    <cellStyle name="Акцент3 12" xfId="347"/>
    <cellStyle name="Акцент3 13" xfId="348"/>
    <cellStyle name="Акцент3 14" xfId="349"/>
    <cellStyle name="Акцент3 15" xfId="350"/>
    <cellStyle name="Акцент3 16" xfId="351"/>
    <cellStyle name="Акцент3 2" xfId="352"/>
    <cellStyle name="Акцент3 3" xfId="353"/>
    <cellStyle name="Акцент3 4" xfId="354"/>
    <cellStyle name="Акцент3 5" xfId="355"/>
    <cellStyle name="Акцент3 6" xfId="356"/>
    <cellStyle name="Акцент3 7" xfId="357"/>
    <cellStyle name="Акцент3 8" xfId="358"/>
    <cellStyle name="Акцент3 9" xfId="359"/>
    <cellStyle name="Акцент4" xfId="360"/>
    <cellStyle name="Акцент4 10" xfId="361"/>
    <cellStyle name="Акцент4 11" xfId="362"/>
    <cellStyle name="Акцент4 12" xfId="363"/>
    <cellStyle name="Акцент4 13" xfId="364"/>
    <cellStyle name="Акцент4 14" xfId="365"/>
    <cellStyle name="Акцент4 15" xfId="366"/>
    <cellStyle name="Акцент4 16" xfId="367"/>
    <cellStyle name="Акцент4 2" xfId="368"/>
    <cellStyle name="Акцент4 3" xfId="369"/>
    <cellStyle name="Акцент4 4" xfId="370"/>
    <cellStyle name="Акцент4 5" xfId="371"/>
    <cellStyle name="Акцент4 6" xfId="372"/>
    <cellStyle name="Акцент4 7" xfId="373"/>
    <cellStyle name="Акцент4 8" xfId="374"/>
    <cellStyle name="Акцент4 9" xfId="375"/>
    <cellStyle name="Акцент5" xfId="376"/>
    <cellStyle name="Акцент5 10" xfId="377"/>
    <cellStyle name="Акцент5 11" xfId="378"/>
    <cellStyle name="Акцент5 12" xfId="379"/>
    <cellStyle name="Акцент5 13" xfId="380"/>
    <cellStyle name="Акцент5 14" xfId="381"/>
    <cellStyle name="Акцент5 15" xfId="382"/>
    <cellStyle name="Акцент5 16" xfId="383"/>
    <cellStyle name="Акцент5 2" xfId="384"/>
    <cellStyle name="Акцент5 3" xfId="385"/>
    <cellStyle name="Акцент5 4" xfId="386"/>
    <cellStyle name="Акцент5 5" xfId="387"/>
    <cellStyle name="Акцент5 6" xfId="388"/>
    <cellStyle name="Акцент5 7" xfId="389"/>
    <cellStyle name="Акцент5 8" xfId="390"/>
    <cellStyle name="Акцент5 9" xfId="391"/>
    <cellStyle name="Акцент6" xfId="392"/>
    <cellStyle name="Акцент6 10" xfId="393"/>
    <cellStyle name="Акцент6 11" xfId="394"/>
    <cellStyle name="Акцент6 12" xfId="395"/>
    <cellStyle name="Акцент6 13" xfId="396"/>
    <cellStyle name="Акцент6 14" xfId="397"/>
    <cellStyle name="Акцент6 15" xfId="398"/>
    <cellStyle name="Акцент6 16" xfId="399"/>
    <cellStyle name="Акцент6 2" xfId="400"/>
    <cellStyle name="Акцент6 3" xfId="401"/>
    <cellStyle name="Акцент6 4" xfId="402"/>
    <cellStyle name="Акцент6 5" xfId="403"/>
    <cellStyle name="Акцент6 6" xfId="404"/>
    <cellStyle name="Акцент6 7" xfId="405"/>
    <cellStyle name="Акцент6 8" xfId="406"/>
    <cellStyle name="Акцент6 9" xfId="407"/>
    <cellStyle name="Ввод " xfId="408"/>
    <cellStyle name="Ввод  10" xfId="409"/>
    <cellStyle name="Ввод  11" xfId="410"/>
    <cellStyle name="Ввод  12" xfId="411"/>
    <cellStyle name="Ввод  13" xfId="412"/>
    <cellStyle name="Ввод  14" xfId="413"/>
    <cellStyle name="Ввод  15" xfId="414"/>
    <cellStyle name="Ввод  16" xfId="415"/>
    <cellStyle name="Ввод  2" xfId="416"/>
    <cellStyle name="Ввод  3" xfId="417"/>
    <cellStyle name="Ввод  4" xfId="418"/>
    <cellStyle name="Ввод  5" xfId="419"/>
    <cellStyle name="Ввод  6" xfId="420"/>
    <cellStyle name="Ввод  7" xfId="421"/>
    <cellStyle name="Ввод  8" xfId="422"/>
    <cellStyle name="Ввод  9" xfId="423"/>
    <cellStyle name="Вывод" xfId="424"/>
    <cellStyle name="Вывод 10" xfId="425"/>
    <cellStyle name="Вывод 11" xfId="426"/>
    <cellStyle name="Вывод 12" xfId="427"/>
    <cellStyle name="Вывод 13" xfId="428"/>
    <cellStyle name="Вывод 14" xfId="429"/>
    <cellStyle name="Вывод 15" xfId="430"/>
    <cellStyle name="Вывод 16" xfId="431"/>
    <cellStyle name="Вывод 2" xfId="432"/>
    <cellStyle name="Вывод 3" xfId="433"/>
    <cellStyle name="Вывод 4" xfId="434"/>
    <cellStyle name="Вывод 5" xfId="435"/>
    <cellStyle name="Вывод 6" xfId="436"/>
    <cellStyle name="Вывод 7" xfId="437"/>
    <cellStyle name="Вывод 8" xfId="438"/>
    <cellStyle name="Вывод 9" xfId="439"/>
    <cellStyle name="Вычисление" xfId="440"/>
    <cellStyle name="Вычисление 10" xfId="441"/>
    <cellStyle name="Вычисление 11" xfId="442"/>
    <cellStyle name="Вычисление 12" xfId="443"/>
    <cellStyle name="Вычисление 13" xfId="444"/>
    <cellStyle name="Вычисление 14" xfId="445"/>
    <cellStyle name="Вычисление 15" xfId="446"/>
    <cellStyle name="Вычисление 16" xfId="447"/>
    <cellStyle name="Вычисление 2" xfId="448"/>
    <cellStyle name="Вычисление 3" xfId="449"/>
    <cellStyle name="Вычисление 4" xfId="450"/>
    <cellStyle name="Вычисление 5" xfId="451"/>
    <cellStyle name="Вычисление 6" xfId="452"/>
    <cellStyle name="Вычисление 7" xfId="453"/>
    <cellStyle name="Вычисление 8" xfId="454"/>
    <cellStyle name="Вычисление 9" xfId="455"/>
    <cellStyle name="Hyperlink" xfId="456"/>
    <cellStyle name="Currency" xfId="457"/>
    <cellStyle name="Currency [0]" xfId="458"/>
    <cellStyle name="Заголовок" xfId="459"/>
    <cellStyle name="Заголовок 1" xfId="460"/>
    <cellStyle name="Заголовок 1 10" xfId="461"/>
    <cellStyle name="Заголовок 1 11" xfId="462"/>
    <cellStyle name="Заголовок 1 12" xfId="463"/>
    <cellStyle name="Заголовок 1 13" xfId="464"/>
    <cellStyle name="Заголовок 1 14" xfId="465"/>
    <cellStyle name="Заголовок 1 15" xfId="466"/>
    <cellStyle name="Заголовок 1 16" xfId="467"/>
    <cellStyle name="Заголовок 1 2" xfId="468"/>
    <cellStyle name="Заголовок 1 3" xfId="469"/>
    <cellStyle name="Заголовок 1 4" xfId="470"/>
    <cellStyle name="Заголовок 1 5" xfId="471"/>
    <cellStyle name="Заголовок 1 6" xfId="472"/>
    <cellStyle name="Заголовок 1 7" xfId="473"/>
    <cellStyle name="Заголовок 1 8" xfId="474"/>
    <cellStyle name="Заголовок 1 9" xfId="475"/>
    <cellStyle name="Заголовок 2" xfId="476"/>
    <cellStyle name="Заголовок 2 10" xfId="477"/>
    <cellStyle name="Заголовок 2 11" xfId="478"/>
    <cellStyle name="Заголовок 2 12" xfId="479"/>
    <cellStyle name="Заголовок 2 13" xfId="480"/>
    <cellStyle name="Заголовок 2 14" xfId="481"/>
    <cellStyle name="Заголовок 2 15" xfId="482"/>
    <cellStyle name="Заголовок 2 16" xfId="483"/>
    <cellStyle name="Заголовок 2 2" xfId="484"/>
    <cellStyle name="Заголовок 2 3" xfId="485"/>
    <cellStyle name="Заголовок 2 4" xfId="486"/>
    <cellStyle name="Заголовок 2 5" xfId="487"/>
    <cellStyle name="Заголовок 2 6" xfId="488"/>
    <cellStyle name="Заголовок 2 7" xfId="489"/>
    <cellStyle name="Заголовок 2 8" xfId="490"/>
    <cellStyle name="Заголовок 2 9" xfId="491"/>
    <cellStyle name="Заголовок 3" xfId="492"/>
    <cellStyle name="Заголовок 3 10" xfId="493"/>
    <cellStyle name="Заголовок 3 11" xfId="494"/>
    <cellStyle name="Заголовок 3 12" xfId="495"/>
    <cellStyle name="Заголовок 3 13" xfId="496"/>
    <cellStyle name="Заголовок 3 14" xfId="497"/>
    <cellStyle name="Заголовок 3 15" xfId="498"/>
    <cellStyle name="Заголовок 3 16" xfId="499"/>
    <cellStyle name="Заголовок 3 2" xfId="500"/>
    <cellStyle name="Заголовок 3 3" xfId="501"/>
    <cellStyle name="Заголовок 3 4" xfId="502"/>
    <cellStyle name="Заголовок 3 5" xfId="503"/>
    <cellStyle name="Заголовок 3 6" xfId="504"/>
    <cellStyle name="Заголовок 3 7" xfId="505"/>
    <cellStyle name="Заголовок 3 8" xfId="506"/>
    <cellStyle name="Заголовок 3 9" xfId="507"/>
    <cellStyle name="Заголовок 4" xfId="508"/>
    <cellStyle name="Заголовок 4 10" xfId="509"/>
    <cellStyle name="Заголовок 4 11" xfId="510"/>
    <cellStyle name="Заголовок 4 12" xfId="511"/>
    <cellStyle name="Заголовок 4 13" xfId="512"/>
    <cellStyle name="Заголовок 4 14" xfId="513"/>
    <cellStyle name="Заголовок 4 15" xfId="514"/>
    <cellStyle name="Заголовок 4 16" xfId="515"/>
    <cellStyle name="Заголовок 4 2" xfId="516"/>
    <cellStyle name="Заголовок 4 3" xfId="517"/>
    <cellStyle name="Заголовок 4 4" xfId="518"/>
    <cellStyle name="Заголовок 4 5" xfId="519"/>
    <cellStyle name="Заголовок 4 6" xfId="520"/>
    <cellStyle name="Заголовок 4 7" xfId="521"/>
    <cellStyle name="Заголовок 4 8" xfId="522"/>
    <cellStyle name="Заголовок 4 9" xfId="523"/>
    <cellStyle name="Заголовок таблицы" xfId="524"/>
    <cellStyle name="ЗаголовокСтолбца" xfId="525"/>
    <cellStyle name="Значение" xfId="526"/>
    <cellStyle name="Итог" xfId="527"/>
    <cellStyle name="Итог 10" xfId="528"/>
    <cellStyle name="Итог 11" xfId="529"/>
    <cellStyle name="Итог 12" xfId="530"/>
    <cellStyle name="Итог 13" xfId="531"/>
    <cellStyle name="Итог 14" xfId="532"/>
    <cellStyle name="Итог 15" xfId="533"/>
    <cellStyle name="Итог 16" xfId="534"/>
    <cellStyle name="Итог 2" xfId="535"/>
    <cellStyle name="Итог 3" xfId="536"/>
    <cellStyle name="Итог 4" xfId="537"/>
    <cellStyle name="Итог 5" xfId="538"/>
    <cellStyle name="Итог 6" xfId="539"/>
    <cellStyle name="Итог 7" xfId="540"/>
    <cellStyle name="Итог 8" xfId="541"/>
    <cellStyle name="Итог 9" xfId="542"/>
    <cellStyle name="Контрольная ячейка" xfId="543"/>
    <cellStyle name="Контрольная ячейка 10" xfId="544"/>
    <cellStyle name="Контрольная ячейка 11" xfId="545"/>
    <cellStyle name="Контрольная ячейка 12" xfId="546"/>
    <cellStyle name="Контрольная ячейка 13" xfId="547"/>
    <cellStyle name="Контрольная ячейка 14" xfId="548"/>
    <cellStyle name="Контрольная ячейка 15" xfId="549"/>
    <cellStyle name="Контрольная ячейка 16" xfId="550"/>
    <cellStyle name="Контрольная ячейка 2" xfId="551"/>
    <cellStyle name="Контрольная ячейка 3" xfId="552"/>
    <cellStyle name="Контрольная ячейка 4" xfId="553"/>
    <cellStyle name="Контрольная ячейка 5" xfId="554"/>
    <cellStyle name="Контрольная ячейка 6" xfId="555"/>
    <cellStyle name="Контрольная ячейка 7" xfId="556"/>
    <cellStyle name="Контрольная ячейка 8" xfId="557"/>
    <cellStyle name="Контрольная ячейка 9" xfId="558"/>
    <cellStyle name="Название" xfId="559"/>
    <cellStyle name="Название 10" xfId="560"/>
    <cellStyle name="Название 11" xfId="561"/>
    <cellStyle name="Название 12" xfId="562"/>
    <cellStyle name="Название 13" xfId="563"/>
    <cellStyle name="Название 14" xfId="564"/>
    <cellStyle name="Название 15" xfId="565"/>
    <cellStyle name="Название 16" xfId="566"/>
    <cellStyle name="Название 2" xfId="567"/>
    <cellStyle name="Название 3" xfId="568"/>
    <cellStyle name="Название 4" xfId="569"/>
    <cellStyle name="Название 5" xfId="570"/>
    <cellStyle name="Название 6" xfId="571"/>
    <cellStyle name="Название 7" xfId="572"/>
    <cellStyle name="Название 8" xfId="573"/>
    <cellStyle name="Название 9" xfId="574"/>
    <cellStyle name="Нейтральный" xfId="575"/>
    <cellStyle name="Нейтральный 10" xfId="576"/>
    <cellStyle name="Нейтральный 11" xfId="577"/>
    <cellStyle name="Нейтральный 12" xfId="578"/>
    <cellStyle name="Нейтральный 13" xfId="579"/>
    <cellStyle name="Нейтральный 14" xfId="580"/>
    <cellStyle name="Нейтральный 15" xfId="581"/>
    <cellStyle name="Нейтральный 16" xfId="582"/>
    <cellStyle name="Нейтральный 2" xfId="583"/>
    <cellStyle name="Нейтральный 3" xfId="584"/>
    <cellStyle name="Нейтральный 4" xfId="585"/>
    <cellStyle name="Нейтральный 5" xfId="586"/>
    <cellStyle name="Нейтральный 6" xfId="587"/>
    <cellStyle name="Нейтральный 7" xfId="588"/>
    <cellStyle name="Нейтральный 8" xfId="589"/>
    <cellStyle name="Нейтральный 9" xfId="590"/>
    <cellStyle name="Обычный 10" xfId="591"/>
    <cellStyle name="Обычный 11" xfId="592"/>
    <cellStyle name="Обычный 12" xfId="593"/>
    <cellStyle name="Обычный 13" xfId="594"/>
    <cellStyle name="Обычный 14" xfId="595"/>
    <cellStyle name="Обычный 15" xfId="596"/>
    <cellStyle name="Обычный 16" xfId="597"/>
    <cellStyle name="Обычный 17" xfId="598"/>
    <cellStyle name="Обычный 18" xfId="599"/>
    <cellStyle name="Обычный 2" xfId="600"/>
    <cellStyle name="Обычный 2 2" xfId="601"/>
    <cellStyle name="Обычный 2 3" xfId="602"/>
    <cellStyle name="Обычный 3" xfId="603"/>
    <cellStyle name="Обычный 3 2" xfId="604"/>
    <cellStyle name="Обычный 4" xfId="605"/>
    <cellStyle name="Обычный 5" xfId="606"/>
    <cellStyle name="Обычный 6" xfId="607"/>
    <cellStyle name="Обычный 7" xfId="608"/>
    <cellStyle name="Обычный 8" xfId="609"/>
    <cellStyle name="Обычный 9" xfId="610"/>
    <cellStyle name="Followed Hyperlink" xfId="611"/>
    <cellStyle name="Плохой" xfId="612"/>
    <cellStyle name="Плохой 10" xfId="613"/>
    <cellStyle name="Плохой 11" xfId="614"/>
    <cellStyle name="Плохой 12" xfId="615"/>
    <cellStyle name="Плохой 13" xfId="616"/>
    <cellStyle name="Плохой 14" xfId="617"/>
    <cellStyle name="Плохой 15" xfId="618"/>
    <cellStyle name="Плохой 16" xfId="619"/>
    <cellStyle name="Плохой 2" xfId="620"/>
    <cellStyle name="Плохой 3" xfId="621"/>
    <cellStyle name="Плохой 4" xfId="622"/>
    <cellStyle name="Плохой 5" xfId="623"/>
    <cellStyle name="Плохой 6" xfId="624"/>
    <cellStyle name="Плохой 7" xfId="625"/>
    <cellStyle name="Плохой 8" xfId="626"/>
    <cellStyle name="Плохой 9" xfId="627"/>
    <cellStyle name="Пояснение" xfId="628"/>
    <cellStyle name="Пояснение 10" xfId="629"/>
    <cellStyle name="Пояснение 11" xfId="630"/>
    <cellStyle name="Пояснение 12" xfId="631"/>
    <cellStyle name="Пояснение 13" xfId="632"/>
    <cellStyle name="Пояснение 14" xfId="633"/>
    <cellStyle name="Пояснение 15" xfId="634"/>
    <cellStyle name="Пояснение 16" xfId="635"/>
    <cellStyle name="Пояснение 2" xfId="636"/>
    <cellStyle name="Пояснение 3" xfId="637"/>
    <cellStyle name="Пояснение 4" xfId="638"/>
    <cellStyle name="Пояснение 5" xfId="639"/>
    <cellStyle name="Пояснение 6" xfId="640"/>
    <cellStyle name="Пояснение 7" xfId="641"/>
    <cellStyle name="Пояснение 8" xfId="642"/>
    <cellStyle name="Пояснение 9" xfId="643"/>
    <cellStyle name="Примечание" xfId="644"/>
    <cellStyle name="Примечание 10" xfId="645"/>
    <cellStyle name="Примечание 11" xfId="646"/>
    <cellStyle name="Примечание 12" xfId="647"/>
    <cellStyle name="Примечание 13" xfId="648"/>
    <cellStyle name="Примечание 14" xfId="649"/>
    <cellStyle name="Примечание 15" xfId="650"/>
    <cellStyle name="Примечание 16" xfId="651"/>
    <cellStyle name="Примечание 2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Связанная ячейка" xfId="661"/>
    <cellStyle name="Связанная ячейка 10" xfId="662"/>
    <cellStyle name="Связанная ячейка 11" xfId="663"/>
    <cellStyle name="Связанная ячейка 12" xfId="664"/>
    <cellStyle name="Связанная ячейка 13" xfId="665"/>
    <cellStyle name="Связанная ячейка 14" xfId="666"/>
    <cellStyle name="Связанная ячейка 15" xfId="667"/>
    <cellStyle name="Связанная ячейка 16" xfId="668"/>
    <cellStyle name="Связанная ячейка 2" xfId="669"/>
    <cellStyle name="Связанная ячейка 3" xfId="670"/>
    <cellStyle name="Связанная ячейка 4" xfId="671"/>
    <cellStyle name="Связанная ячейка 5" xfId="672"/>
    <cellStyle name="Связанная ячейка 6" xfId="673"/>
    <cellStyle name="Связанная ячейка 7" xfId="674"/>
    <cellStyle name="Связанная ячейка 8" xfId="675"/>
    <cellStyle name="Связанная ячейка 9" xfId="676"/>
    <cellStyle name="Стиль 1" xfId="677"/>
    <cellStyle name="Текст предупреждения" xfId="678"/>
    <cellStyle name="Текст предупреждения 10" xfId="679"/>
    <cellStyle name="Текст предупреждения 11" xfId="680"/>
    <cellStyle name="Текст предупреждения 12" xfId="681"/>
    <cellStyle name="Текст предупреждения 13" xfId="682"/>
    <cellStyle name="Текст предупреждения 14" xfId="683"/>
    <cellStyle name="Текст предупреждения 15" xfId="684"/>
    <cellStyle name="Текст предупреждения 16" xfId="685"/>
    <cellStyle name="Текст предупреждения 2" xfId="686"/>
    <cellStyle name="Текст предупреждения 3" xfId="687"/>
    <cellStyle name="Текст предупреждения 4" xfId="688"/>
    <cellStyle name="Текст предупреждения 5" xfId="689"/>
    <cellStyle name="Текст предупреждения 6" xfId="690"/>
    <cellStyle name="Текст предупреждения 7" xfId="691"/>
    <cellStyle name="Текст предупреждения 8" xfId="692"/>
    <cellStyle name="Текст предупреждения 9" xfId="693"/>
    <cellStyle name="Тысячи [0]_&quot;АПАТИТ&quot;" xfId="694"/>
    <cellStyle name="Тысячи_&quot;АПАТИТ&quot;" xfId="695"/>
    <cellStyle name="Comma" xfId="696"/>
    <cellStyle name="Comma [0]" xfId="697"/>
    <cellStyle name="Финансовый 2" xfId="698"/>
    <cellStyle name="Формула" xfId="699"/>
    <cellStyle name="Хороший" xfId="700"/>
    <cellStyle name="Хороший 10" xfId="701"/>
    <cellStyle name="Хороший 11" xfId="702"/>
    <cellStyle name="Хороший 12" xfId="703"/>
    <cellStyle name="Хороший 13" xfId="704"/>
    <cellStyle name="Хороший 14" xfId="705"/>
    <cellStyle name="Хороший 15" xfId="706"/>
    <cellStyle name="Хороший 16" xfId="707"/>
    <cellStyle name="Хороший 2" xfId="708"/>
    <cellStyle name="Хороший 3" xfId="709"/>
    <cellStyle name="Хороший 4" xfId="710"/>
    <cellStyle name="Хороший 5" xfId="711"/>
    <cellStyle name="Хороший 6" xfId="712"/>
    <cellStyle name="Хороший 7" xfId="713"/>
    <cellStyle name="Хороший 8" xfId="714"/>
    <cellStyle name="Хороший 9" xfId="7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0.36.2\1\Users\Admin\Documents\&#1057;%20&#1082;&#1086;&#1084;&#1087;&#1072;%20&#1040;&#1076;&#1084;&#1080;&#1085;\&#1044;&#1086;&#1075;&#1086;&#1074;&#1086;&#1088;&#1072;%20&#1058;&#1077;&#1087;&#1083;&#1086;&#1089;&#1085;&#1072;&#1073;&#1078;&#1077;&#1085;&#1080;&#1103;\2017%20&#1075;&#1086;&#1076;\&#1043;&#1088;&#1072;&#1092;&#1080;&#1082;&#1080;%20&#1086;&#1090;&#1087;&#1091;&#1089;&#1082;&#1072;%2025%20&#1085;&#1086;&#1074;%20&#1082;&#1086;&#1090;\&#1041;&#1077;&#1079;&#1099;&#1084;&#1103;&#1085;&#1089;&#1082;&#1080;&#1081;%20&#1057;&#1044;&#1050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0.36.2\1\Users\Admin\Documents\&#1057;%20&#1082;&#1086;&#1084;&#1087;&#1072;%20&#1040;&#1076;&#1084;&#1080;&#1085;\&#1044;&#1086;&#1075;&#1086;&#1074;&#1086;&#1088;&#1072;%20&#1058;&#1077;&#1087;&#1083;&#1086;&#1089;&#1085;&#1072;&#1073;&#1078;&#1077;&#1085;&#1080;&#1103;\2017%20&#1075;&#1086;&#1076;\&#1043;&#1088;&#1072;&#1092;&#1080;&#1082;&#1080;%20&#1086;&#1090;&#1087;&#1091;&#1089;&#1082;&#1072;%2025%20&#1085;&#1086;&#1074;%20&#1082;&#1086;&#1090;\&#1052;&#1086;&#1093;&#1086;&#1074;&#1089;&#1082;&#1080;&#1081;%20&#1057;&#105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0.36.2\1\Users\Admin\Documents\&#1057;%20&#1082;&#1086;&#1084;&#1087;&#1072;%20&#1040;&#1076;&#1084;&#1080;&#1085;\&#1044;&#1086;&#1075;&#1086;&#1074;&#1086;&#1088;&#1072;%20&#1058;&#1077;&#1087;&#1083;&#1086;&#1089;&#1085;&#1072;&#1073;&#1078;&#1077;&#1085;&#1080;&#1103;\2017%20&#1075;&#1086;&#1076;\&#1043;&#1088;&#1072;&#1092;&#1080;&#1082;&#1080;%20&#1086;&#1090;&#1087;&#1091;&#1089;&#1082;&#1072;%2025%20&#1085;&#1086;&#1074;%20&#1082;&#1086;&#1090;\&#1054;&#1088;&#1083;&#1086;&#1074;&#1089;&#1082;&#1080;&#1081;%20&#1057;&#1050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0.36.2\1\Users\Admin\Documents\&#1057;%20&#1082;&#1086;&#1084;&#1087;&#1072;%20&#1040;&#1076;&#1084;&#1080;&#1085;\&#1044;&#1086;&#1075;&#1086;&#1074;&#1086;&#1088;&#1072;%20&#1058;&#1077;&#1087;&#1083;&#1086;&#1089;&#1085;&#1072;&#1073;&#1078;&#1077;&#1085;&#1080;&#1103;\2017%20&#1075;&#1086;&#1076;\&#1043;&#1088;&#1072;&#1092;&#1080;&#1082;&#1080;%20&#1086;&#1090;&#1087;&#1091;&#1089;&#1082;&#1072;%2025%20&#1085;&#1086;&#1074;%20&#1082;&#1086;&#1090;\&#1056;&#1086;&#1075;&#1086;&#1078;&#1080;&#1085;%20&#1057;&#1050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0.36.2\1\Users\Admin\Documents\&#1057;%20&#1082;&#1086;&#1084;&#1087;&#1072;%20&#1040;&#1076;&#1084;&#1080;&#1085;\&#1044;&#1086;&#1075;&#1086;&#1074;&#1086;&#1088;&#1072;%20&#1058;&#1077;&#1087;&#1083;&#1086;&#1089;&#1085;&#1072;&#1073;&#1078;&#1077;&#1085;&#1080;&#1103;\2017%20&#1075;&#1086;&#1076;\&#1043;&#1088;&#1072;&#1092;&#1080;&#1082;&#1080;%20&#1086;&#1090;&#1087;&#1091;&#1089;&#1082;&#1072;%2025%20&#1085;&#1086;&#1074;%20&#1082;&#1086;&#1090;\&#1057;&#1077;&#1085;&#1080;&#1095;&#1082;&#1080;&#1085;&#1089;&#1082;&#1080;&#1081;%20&#1057;&#1050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0.36.2\1\Users\Admin\Documents\&#1057;%20&#1082;&#1086;&#1084;&#1087;&#1072;%20&#1040;&#1076;&#1084;&#1080;&#1085;\&#1044;&#1086;&#1075;&#1086;&#1074;&#1086;&#1088;&#1072;%20&#1058;&#1077;&#1087;&#1083;&#1086;&#1089;&#1085;&#1072;&#1073;&#1078;&#1077;&#1085;&#1080;&#1103;\2017%20&#1075;&#1086;&#1076;\&#1043;&#1088;&#1072;&#1092;&#1080;&#1082;&#1080;%20&#1086;&#1090;&#1087;&#1091;&#1089;&#1082;&#1072;%2025%20&#1085;&#1086;&#1074;%20&#1082;&#1086;&#1090;\&#1057;&#1091;&#1093;&#1086;&#1074;&#1089;&#1082;&#1080;&#1081;%20&#1057;&#105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0.36.2\1\Users\Admin\Documents\&#1057;%20&#1082;&#1086;&#1084;&#1087;&#1072;%20&#1040;&#1076;&#1084;&#1080;&#1085;\&#1044;&#1086;&#1075;&#1086;&#1074;&#1086;&#1088;&#1072;%20&#1058;&#1077;&#1087;&#1083;&#1086;&#1089;&#1085;&#1072;&#1073;&#1078;&#1077;&#1085;&#1080;&#1103;\2017%20&#1075;&#1086;&#1076;\&#1043;&#1088;&#1072;&#1092;&#1080;&#1082;&#1080;%20&#1086;&#1090;&#1087;&#1091;&#1089;&#1082;&#1072;%2025%20&#1085;&#1086;&#1074;%20&#1082;&#1086;&#1090;\&#1041;&#1086;&#1083;&#1100;&#1096;&#1086;&#1074;&#1089;&#1082;&#1080;&#1081;%20&#1057;&#1044;&#105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0.36.2\1\Users\Admin\Documents\&#1057;%20&#1082;&#1086;&#1084;&#1087;&#1072;%20&#1040;&#1076;&#1084;&#1080;&#1085;\&#1044;&#1086;&#1075;&#1086;&#1074;&#1086;&#1088;&#1072;%20&#1058;&#1077;&#1087;&#1083;&#1086;&#1089;&#1085;&#1072;&#1073;&#1078;&#1077;&#1085;&#1080;&#1103;\2017%20&#1075;&#1086;&#1076;\&#1043;&#1088;&#1072;&#1092;&#1080;&#1082;&#1080;%20&#1086;&#1090;&#1087;&#1091;&#1089;&#1082;&#1072;%2025%20&#1085;&#1086;&#1074;%20&#1082;&#1086;&#1090;\&#1043;&#1083;&#1080;&#1085;&#1080;&#1097;&#1077;&#1085;&#1089;&#1082;&#1080;&#1081;%20&#1057;&#105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0.36.2\1\Users\Admin\Documents\&#1057;%20&#1082;&#1086;&#1084;&#1087;&#1072;%20&#1040;&#1076;&#1084;&#1080;&#1085;\&#1044;&#1086;&#1075;&#1086;&#1074;&#1086;&#1088;&#1072;%20&#1058;&#1077;&#1087;&#1083;&#1086;&#1089;&#1085;&#1072;&#1073;&#1078;&#1077;&#1085;&#1080;&#1103;\2017%20&#1075;&#1086;&#1076;\&#1043;&#1088;&#1072;&#1092;&#1080;&#1082;&#1080;%20&#1086;&#1090;&#1087;&#1091;&#1089;&#1082;&#1072;%2025%20&#1085;&#1086;&#1074;%20&#1082;&#1086;&#1090;\&#1045;&#1090;&#1077;&#1088;&#1077;&#1074;&#1089;&#1082;&#1080;&#1081;%20&#1057;&#1044;&#105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0.36.2\1\Users\Admin\Documents\&#1057;%20&#1082;&#1086;&#1084;&#1087;&#1072;%20&#1040;&#1076;&#1084;&#1080;&#1085;\&#1044;&#1086;&#1075;&#1086;&#1074;&#1086;&#1088;&#1072;%20&#1058;&#1077;&#1087;&#1083;&#1086;&#1089;&#1085;&#1072;&#1073;&#1078;&#1077;&#1085;&#1080;&#1103;\2017%20&#1075;&#1086;&#1076;\&#1043;&#1088;&#1072;&#1092;&#1080;&#1082;&#1080;%20&#1086;&#1090;&#1087;&#1091;&#1089;&#1082;&#1072;%2025%20&#1085;&#1086;&#1074;%20&#1082;&#1086;&#1090;\&#1047;&#1080;&#1085;&#1086;&#1074;&#1100;&#1077;&#1074;&#1089;&#1082;&#1080;&#1081;%20&#1057;&#105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0.36.2\1\Users\Admin\Documents\&#1057;%20&#1082;&#1086;&#1084;&#1087;&#1072;%20&#1040;&#1076;&#1084;&#1080;&#1085;\&#1044;&#1086;&#1075;&#1086;&#1074;&#1086;&#1088;&#1072;%20&#1058;&#1077;&#1087;&#1083;&#1086;&#1089;&#1085;&#1072;&#1073;&#1078;&#1077;&#1085;&#1080;&#1103;\2017%20&#1075;&#1086;&#1076;\&#1043;&#1088;&#1072;&#1092;&#1080;&#1082;&#1080;%20&#1086;&#1090;&#1087;&#1091;&#1089;&#1082;&#1072;%2025%20&#1085;&#1086;&#1074;%20&#1082;&#1086;&#1090;\&#1048;&#1083;&#1100;&#1084;&#1077;&#1085;&#1089;&#1082;&#1080;&#1081;-2%20&#1057;&#105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0.36.2\1\Users\Admin\Documents\&#1057;%20&#1082;&#1086;&#1084;&#1087;&#1072;%20&#1040;&#1076;&#1084;&#1080;&#1085;\&#1044;&#1086;&#1075;&#1086;&#1074;&#1086;&#1088;&#1072;%20&#1058;&#1077;&#1087;&#1083;&#1086;&#1089;&#1085;&#1072;&#1073;&#1078;&#1077;&#1085;&#1080;&#1103;\2017%20&#1075;&#1086;&#1076;\&#1043;&#1088;&#1072;&#1092;&#1080;&#1082;&#1080;%20&#1086;&#1090;&#1087;&#1091;&#1089;&#1082;&#1072;%2025%20&#1085;&#1086;&#1074;%20&#1082;&#1086;&#1090;\&#1050;&#1072;&#1088;&#1072;&#1075;&#1080;&#1095;&#1077;&#1074;&#1089;&#1082;&#1080;&#1081;%20&#1057;&#1044;&#1050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0.36.2\1\Users\Admin\Documents\&#1057;%20&#1082;&#1086;&#1084;&#1087;&#1072;%20&#1040;&#1076;&#1084;&#1080;&#1085;\&#1044;&#1086;&#1075;&#1086;&#1074;&#1086;&#1088;&#1072;%20&#1058;&#1077;&#1087;&#1083;&#1086;&#1089;&#1085;&#1072;&#1073;&#1078;&#1077;&#1085;&#1080;&#1103;\2017%20&#1075;&#1086;&#1076;\&#1043;&#1088;&#1072;&#1092;&#1080;&#1082;&#1080;%20&#1086;&#1090;&#1087;&#1091;&#1089;&#1082;&#1072;%2025%20&#1085;&#1086;&#1074;%20&#1082;&#1086;&#1090;\&#1050;&#1072;&#1090;&#1072;&#1089;&#1086;&#1085;&#1086;&#1074;&#1089;&#1082;&#1080;&#1081;%20&#1057;&#1050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0.36.2\1\Users\Admin\Documents\&#1057;%20&#1082;&#1086;&#1084;&#1087;&#1072;%20&#1040;&#1076;&#1084;&#1080;&#1085;\&#1044;&#1086;&#1075;&#1086;&#1074;&#1086;&#1088;&#1072;%20&#1058;&#1077;&#1087;&#1083;&#1086;&#1089;&#1085;&#1072;&#1073;&#1078;&#1077;&#1085;&#1080;&#1103;\2017%20&#1075;&#1086;&#1076;\&#1043;&#1088;&#1072;&#1092;&#1080;&#1082;&#1080;%20&#1086;&#1090;&#1087;&#1091;&#1089;&#1082;&#1072;%2025%20&#1085;&#1086;&#1074;%20&#1082;&#1086;&#1090;\&#1050;&#1088;&#1091;&#1090;&#1080;&#1085;&#1089;&#1082;&#1080;&#1081;%20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 ГВС"/>
      <sheetName val="Лист3"/>
    </sheetNames>
    <sheetDataSet>
      <sheetData sheetId="1">
        <row r="22">
          <cell r="E22">
            <v>21.358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 ГВС"/>
      <sheetName val="Лист3"/>
    </sheetNames>
    <sheetDataSet>
      <sheetData sheetId="1">
        <row r="22">
          <cell r="C22">
            <v>23.536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 ГВС"/>
      <sheetName val="Лист3"/>
    </sheetNames>
    <sheetDataSet>
      <sheetData sheetId="1">
        <row r="22">
          <cell r="E22">
            <v>9.864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 ГВС"/>
      <sheetName val="Лист3"/>
    </sheetNames>
    <sheetDataSet>
      <sheetData sheetId="1">
        <row r="22">
          <cell r="E22">
            <v>24.887999999999998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 ГВС"/>
      <sheetName val="Лист3"/>
    </sheetNames>
    <sheetDataSet>
      <sheetData sheetId="1">
        <row r="22">
          <cell r="E22">
            <v>13.582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 ГВС"/>
      <sheetName val="Лист3"/>
    </sheetNames>
    <sheetDataSet>
      <sheetData sheetId="1">
        <row r="22">
          <cell r="E22">
            <v>11.267999999999999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 ГВС"/>
      <sheetName val="Лист3"/>
    </sheetNames>
    <sheetDataSet>
      <sheetData sheetId="1">
        <row r="22">
          <cell r="E22">
            <v>17.389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 ГВС"/>
      <sheetName val="Лист3"/>
    </sheetNames>
    <sheetDataSet>
      <sheetData sheetId="1">
        <row r="22">
          <cell r="E22">
            <v>3.7500000000000004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 ГВС"/>
      <sheetName val="Лист3"/>
    </sheetNames>
    <sheetDataSet>
      <sheetData sheetId="1">
        <row r="22">
          <cell r="E22">
            <v>16.773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 ГВС"/>
      <sheetName val="Лист3"/>
    </sheetNames>
    <sheetDataSet>
      <sheetData sheetId="1">
        <row r="22">
          <cell r="E22">
            <v>12.227999999999998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 ГВС"/>
      <sheetName val="Лист3"/>
    </sheetNames>
    <sheetDataSet>
      <sheetData sheetId="1">
        <row r="22">
          <cell r="E22">
            <v>39.669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 ГВС"/>
      <sheetName val="Лист3"/>
    </sheetNames>
    <sheetDataSet>
      <sheetData sheetId="1">
        <row r="22">
          <cell r="E22">
            <v>62.455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 ГВС"/>
      <sheetName val="Лист3"/>
    </sheetNames>
    <sheetDataSet>
      <sheetData sheetId="1">
        <row r="22">
          <cell r="E22">
            <v>56.397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 ГВС"/>
      <sheetName val="Лист3"/>
    </sheetNames>
    <sheetDataSet>
      <sheetData sheetId="1">
        <row r="22">
          <cell r="E22">
            <v>27.439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BreakPreview" zoomScale="160" zoomScaleSheetLayoutView="160" workbookViewId="0" topLeftCell="C2">
      <selection activeCell="N19" sqref="N19"/>
    </sheetView>
  </sheetViews>
  <sheetFormatPr defaultColWidth="9.00390625" defaultRowHeight="12.75"/>
  <cols>
    <col min="1" max="1" width="4.875" style="0" customWidth="1"/>
    <col min="2" max="2" width="33.75390625" style="0" customWidth="1"/>
    <col min="3" max="3" width="13.125" style="0" customWidth="1"/>
    <col min="4" max="4" width="18.75390625" style="0" customWidth="1"/>
    <col min="5" max="5" width="16.00390625" style="0" customWidth="1"/>
    <col min="6" max="6" width="18.75390625" style="0" customWidth="1"/>
    <col min="7" max="7" width="19.75390625" style="0" customWidth="1"/>
  </cols>
  <sheetData>
    <row r="1" spans="1:7" ht="15">
      <c r="A1" s="14"/>
      <c r="B1" s="14"/>
      <c r="C1" s="14"/>
      <c r="D1" s="14"/>
      <c r="E1" s="14"/>
      <c r="F1" s="50" t="s">
        <v>103</v>
      </c>
      <c r="G1" s="50"/>
    </row>
    <row r="2" spans="1:7" ht="16.5" customHeight="1">
      <c r="A2" s="14"/>
      <c r="B2" s="14"/>
      <c r="C2" s="14"/>
      <c r="D2" s="14"/>
      <c r="E2" s="14"/>
      <c r="F2" s="15" t="s">
        <v>102</v>
      </c>
      <c r="G2" s="15"/>
    </row>
    <row r="3" spans="1:7" ht="15.75" customHeight="1">
      <c r="A3" s="14"/>
      <c r="B3" s="14"/>
      <c r="C3" s="14"/>
      <c r="D3" s="14"/>
      <c r="E3" s="14"/>
      <c r="F3" s="16" t="s">
        <v>36</v>
      </c>
      <c r="G3" s="16"/>
    </row>
    <row r="4" spans="1:7" ht="16.5" customHeight="1">
      <c r="A4" s="14"/>
      <c r="B4" s="14"/>
      <c r="C4" s="14"/>
      <c r="D4" s="14"/>
      <c r="E4" s="14"/>
      <c r="F4" s="16" t="s">
        <v>60</v>
      </c>
      <c r="G4" s="16"/>
    </row>
    <row r="5" spans="1:7" ht="16.5" customHeight="1">
      <c r="A5" s="14"/>
      <c r="B5" s="14"/>
      <c r="C5" s="14"/>
      <c r="D5" s="14"/>
      <c r="E5" s="14"/>
      <c r="F5" s="16" t="s">
        <v>108</v>
      </c>
      <c r="G5" s="16"/>
    </row>
    <row r="6" spans="1:7" ht="15" customHeight="1">
      <c r="A6" s="14"/>
      <c r="B6" s="14"/>
      <c r="C6" s="14"/>
      <c r="D6" s="14"/>
      <c r="E6" s="14"/>
      <c r="F6" s="14"/>
      <c r="G6" s="14"/>
    </row>
    <row r="7" spans="1:7" ht="15">
      <c r="A7" s="16"/>
      <c r="B7" s="16"/>
      <c r="C7" s="16"/>
      <c r="D7" s="16"/>
      <c r="E7" s="16"/>
      <c r="F7" s="16"/>
      <c r="G7" s="16"/>
    </row>
    <row r="8" spans="1:7" ht="15">
      <c r="A8" s="51" t="s">
        <v>37</v>
      </c>
      <c r="B8" s="51"/>
      <c r="C8" s="51"/>
      <c r="D8" s="51"/>
      <c r="E8" s="51"/>
      <c r="F8" s="51"/>
      <c r="G8" s="51"/>
    </row>
    <row r="9" spans="1:7" ht="15.75" customHeight="1">
      <c r="A9" s="52" t="s">
        <v>33</v>
      </c>
      <c r="B9" s="52"/>
      <c r="C9" s="52"/>
      <c r="D9" s="52"/>
      <c r="E9" s="52"/>
      <c r="F9" s="52"/>
      <c r="G9" s="52"/>
    </row>
    <row r="10" spans="1:7" ht="15">
      <c r="A10" s="51" t="s">
        <v>101</v>
      </c>
      <c r="B10" s="51"/>
      <c r="C10" s="51"/>
      <c r="D10" s="51"/>
      <c r="E10" s="51"/>
      <c r="F10" s="51"/>
      <c r="G10" s="51"/>
    </row>
    <row r="11" spans="1:7" ht="12" customHeight="1">
      <c r="A11" s="17"/>
      <c r="B11" s="17"/>
      <c r="C11" s="17"/>
      <c r="D11" s="18"/>
      <c r="E11" s="19"/>
      <c r="F11" s="20"/>
      <c r="G11" s="21" t="s">
        <v>39</v>
      </c>
    </row>
    <row r="12" spans="1:7" ht="0.75" customHeight="1" hidden="1">
      <c r="A12" s="17"/>
      <c r="B12" s="17"/>
      <c r="C12" s="17"/>
      <c r="D12" s="18"/>
      <c r="E12" s="19"/>
      <c r="F12" s="19"/>
      <c r="G12" s="17"/>
    </row>
    <row r="13" spans="1:7" ht="13.5" customHeight="1" hidden="1">
      <c r="A13" s="14"/>
      <c r="B13" s="14"/>
      <c r="C13" s="14"/>
      <c r="D13" s="14"/>
      <c r="E13" s="18"/>
      <c r="F13" s="22"/>
      <c r="G13" s="18"/>
    </row>
    <row r="14" spans="1:7" ht="11.25" customHeight="1" hidden="1">
      <c r="A14" s="14"/>
      <c r="B14" s="14"/>
      <c r="C14" s="14"/>
      <c r="D14" s="14"/>
      <c r="E14" s="18"/>
      <c r="F14" s="18"/>
      <c r="G14" s="18"/>
    </row>
    <row r="15" spans="1:7" ht="15" customHeight="1" hidden="1">
      <c r="A15" s="14"/>
      <c r="B15" s="14"/>
      <c r="C15" s="14"/>
      <c r="D15" s="14"/>
      <c r="E15" s="18"/>
      <c r="F15" s="22"/>
      <c r="G15" s="18"/>
    </row>
    <row r="16" spans="1:7" ht="13.5" customHeight="1" hidden="1">
      <c r="A16" s="14"/>
      <c r="B16" s="14"/>
      <c r="C16" s="14"/>
      <c r="D16" s="14"/>
      <c r="E16" s="18"/>
      <c r="F16" s="18"/>
      <c r="G16" s="18"/>
    </row>
    <row r="17" spans="1:7" ht="15.75" customHeight="1" hidden="1">
      <c r="A17" s="14"/>
      <c r="B17" s="14"/>
      <c r="C17" s="14"/>
      <c r="D17" s="14"/>
      <c r="E17" s="18"/>
      <c r="F17" s="53"/>
      <c r="G17" s="53"/>
    </row>
    <row r="18" spans="1:7" ht="18.75" customHeight="1" hidden="1">
      <c r="A18" s="14"/>
      <c r="B18" s="14"/>
      <c r="C18" s="14"/>
      <c r="D18" s="15"/>
      <c r="E18" s="15"/>
      <c r="F18" s="22"/>
      <c r="G18" s="18"/>
    </row>
    <row r="19" spans="1:7" ht="44.25" customHeight="1">
      <c r="A19" s="23" t="s">
        <v>29</v>
      </c>
      <c r="B19" s="24" t="s">
        <v>7</v>
      </c>
      <c r="C19" s="24" t="s">
        <v>34</v>
      </c>
      <c r="D19" s="24" t="s">
        <v>25</v>
      </c>
      <c r="E19" s="24" t="s">
        <v>26</v>
      </c>
      <c r="F19" s="24" t="s">
        <v>27</v>
      </c>
      <c r="G19" s="24" t="s">
        <v>28</v>
      </c>
    </row>
    <row r="20" spans="1:7" ht="15">
      <c r="A20" s="25"/>
      <c r="B20" s="26" t="s">
        <v>0</v>
      </c>
      <c r="C20" s="27"/>
      <c r="D20" s="27"/>
      <c r="E20" s="27"/>
      <c r="F20" s="27"/>
      <c r="G20" s="27"/>
    </row>
    <row r="21" spans="1:7" ht="78.75" customHeight="1">
      <c r="A21" s="25">
        <v>1</v>
      </c>
      <c r="B21" s="28" t="s">
        <v>41</v>
      </c>
      <c r="C21" s="29">
        <f>D21+E21+F21+G21</f>
        <v>4643.77</v>
      </c>
      <c r="D21" s="29">
        <v>2391.06</v>
      </c>
      <c r="E21" s="29">
        <v>292.52</v>
      </c>
      <c r="F21" s="29">
        <v>0</v>
      </c>
      <c r="G21" s="29">
        <v>1960.19</v>
      </c>
    </row>
    <row r="22" spans="1:7" s="4" customFormat="1" ht="14.25" customHeight="1">
      <c r="A22" s="25">
        <v>2</v>
      </c>
      <c r="B22" s="30" t="s">
        <v>42</v>
      </c>
      <c r="C22" s="31">
        <f aca="true" t="shared" si="0" ref="C22:C50">D22+E22+F22+G22</f>
        <v>431.83</v>
      </c>
      <c r="D22" s="32">
        <v>227.8</v>
      </c>
      <c r="E22" s="33">
        <v>53.2</v>
      </c>
      <c r="F22" s="33">
        <v>0</v>
      </c>
      <c r="G22" s="34">
        <v>150.83</v>
      </c>
    </row>
    <row r="23" spans="1:7" s="4" customFormat="1" ht="16.5" customHeight="1">
      <c r="A23" s="25">
        <v>3</v>
      </c>
      <c r="B23" s="30" t="s">
        <v>46</v>
      </c>
      <c r="C23" s="31">
        <f t="shared" si="0"/>
        <v>349.51</v>
      </c>
      <c r="D23" s="32">
        <v>202.231</v>
      </c>
      <c r="E23" s="33">
        <v>15.717</v>
      </c>
      <c r="F23" s="33">
        <v>0</v>
      </c>
      <c r="G23" s="33">
        <v>131.562</v>
      </c>
    </row>
    <row r="24" spans="1:7" s="4" customFormat="1" ht="16.5" customHeight="1">
      <c r="A24" s="25">
        <v>4</v>
      </c>
      <c r="B24" s="30" t="s">
        <v>43</v>
      </c>
      <c r="C24" s="31">
        <f>D24+E24+F24+G24</f>
        <v>614</v>
      </c>
      <c r="D24" s="32">
        <v>291.31</v>
      </c>
      <c r="E24" s="33">
        <v>98.42</v>
      </c>
      <c r="F24" s="33">
        <v>0</v>
      </c>
      <c r="G24" s="33">
        <v>224.27</v>
      </c>
    </row>
    <row r="25" spans="1:7" s="4" customFormat="1" ht="16.5" customHeight="1">
      <c r="A25" s="25">
        <v>5</v>
      </c>
      <c r="B25" s="35" t="s">
        <v>104</v>
      </c>
      <c r="C25" s="31">
        <f>D25+E25+F25+G25</f>
        <v>38.885</v>
      </c>
      <c r="D25" s="32">
        <v>22.611</v>
      </c>
      <c r="E25" s="33">
        <v>1.737</v>
      </c>
      <c r="F25" s="33">
        <v>0</v>
      </c>
      <c r="G25" s="36">
        <v>14.537</v>
      </c>
    </row>
    <row r="26" spans="1:7" s="4" customFormat="1" ht="16.5" customHeight="1">
      <c r="A26" s="25">
        <v>6</v>
      </c>
      <c r="B26" s="30" t="s">
        <v>44</v>
      </c>
      <c r="C26" s="31">
        <f>D26+E26+F26+G26</f>
        <v>650.97</v>
      </c>
      <c r="D26" s="32">
        <v>365.726</v>
      </c>
      <c r="E26" s="33">
        <v>43.025</v>
      </c>
      <c r="F26" s="33">
        <v>0</v>
      </c>
      <c r="G26" s="33">
        <v>242.219</v>
      </c>
    </row>
    <row r="27" spans="1:7" s="4" customFormat="1" ht="16.5" customHeight="1">
      <c r="A27" s="25">
        <v>7</v>
      </c>
      <c r="B27" s="30" t="s">
        <v>45</v>
      </c>
      <c r="C27" s="31">
        <f>D27+E27+F27+G27</f>
        <v>369.93</v>
      </c>
      <c r="D27" s="32">
        <v>184.745</v>
      </c>
      <c r="E27" s="33">
        <v>64.258</v>
      </c>
      <c r="F27" s="33">
        <v>0</v>
      </c>
      <c r="G27" s="33">
        <v>120.927</v>
      </c>
    </row>
    <row r="28" spans="1:7" ht="14.25" customHeight="1">
      <c r="A28" s="25">
        <v>8</v>
      </c>
      <c r="B28" s="30" t="s">
        <v>47</v>
      </c>
      <c r="C28" s="31">
        <f t="shared" si="0"/>
        <v>491</v>
      </c>
      <c r="D28" s="32">
        <v>260.7</v>
      </c>
      <c r="E28" s="33">
        <v>35.16</v>
      </c>
      <c r="F28" s="33">
        <v>0</v>
      </c>
      <c r="G28" s="33">
        <v>195.14</v>
      </c>
    </row>
    <row r="29" spans="1:7" ht="14.25" customHeight="1">
      <c r="A29" s="25">
        <v>9</v>
      </c>
      <c r="B29" s="30" t="s">
        <v>48</v>
      </c>
      <c r="C29" s="31">
        <f t="shared" si="0"/>
        <v>320.48</v>
      </c>
      <c r="D29" s="32">
        <v>177.514</v>
      </c>
      <c r="E29" s="33">
        <v>27.486</v>
      </c>
      <c r="F29" s="33">
        <v>0</v>
      </c>
      <c r="G29" s="33">
        <v>115.48</v>
      </c>
    </row>
    <row r="30" spans="1:7" ht="14.25" customHeight="1">
      <c r="A30" s="25">
        <v>10</v>
      </c>
      <c r="B30" s="30" t="s">
        <v>49</v>
      </c>
      <c r="C30" s="31">
        <f>D30+E30+F30+G30</f>
        <v>532</v>
      </c>
      <c r="D30" s="32">
        <v>270</v>
      </c>
      <c r="E30" s="33">
        <v>52</v>
      </c>
      <c r="F30" s="33">
        <v>0</v>
      </c>
      <c r="G30" s="33">
        <v>210</v>
      </c>
    </row>
    <row r="31" spans="1:7" ht="14.25" customHeight="1">
      <c r="A31" s="25">
        <v>11</v>
      </c>
      <c r="B31" s="30" t="s">
        <v>50</v>
      </c>
      <c r="C31" s="31">
        <f t="shared" si="0"/>
        <v>81.659</v>
      </c>
      <c r="D31" s="32">
        <v>41</v>
      </c>
      <c r="E31" s="33">
        <v>6.659</v>
      </c>
      <c r="F31" s="33">
        <v>0</v>
      </c>
      <c r="G31" s="33">
        <v>34</v>
      </c>
    </row>
    <row r="32" spans="1:7" ht="14.25" customHeight="1">
      <c r="A32" s="25">
        <v>12</v>
      </c>
      <c r="B32" s="30" t="s">
        <v>51</v>
      </c>
      <c r="C32" s="31">
        <f t="shared" si="0"/>
        <v>563</v>
      </c>
      <c r="D32" s="32">
        <v>260</v>
      </c>
      <c r="E32" s="33">
        <v>50</v>
      </c>
      <c r="F32" s="33">
        <v>0</v>
      </c>
      <c r="G32" s="33">
        <v>253</v>
      </c>
    </row>
    <row r="33" spans="1:7" ht="16.5" customHeight="1">
      <c r="A33" s="25">
        <v>13</v>
      </c>
      <c r="B33" s="30" t="s">
        <v>52</v>
      </c>
      <c r="C33" s="31">
        <f t="shared" si="0"/>
        <v>720</v>
      </c>
      <c r="D33" s="32">
        <v>419.039</v>
      </c>
      <c r="E33" s="33">
        <v>60.164</v>
      </c>
      <c r="F33" s="33">
        <v>0</v>
      </c>
      <c r="G33" s="33">
        <v>240.797</v>
      </c>
    </row>
    <row r="34" spans="1:7" ht="14.25" customHeight="1">
      <c r="A34" s="25">
        <v>14</v>
      </c>
      <c r="B34" s="30" t="s">
        <v>105</v>
      </c>
      <c r="C34" s="31">
        <f t="shared" si="0"/>
        <v>211</v>
      </c>
      <c r="D34" s="32">
        <v>100.01</v>
      </c>
      <c r="E34" s="33">
        <v>50.99</v>
      </c>
      <c r="F34" s="33">
        <v>0</v>
      </c>
      <c r="G34" s="33">
        <v>60</v>
      </c>
    </row>
    <row r="35" spans="1:7" ht="14.25" customHeight="1">
      <c r="A35" s="25">
        <v>15</v>
      </c>
      <c r="B35" s="30" t="s">
        <v>106</v>
      </c>
      <c r="C35" s="31">
        <f t="shared" si="0"/>
        <v>140.17</v>
      </c>
      <c r="D35" s="32">
        <v>66.359</v>
      </c>
      <c r="E35" s="33">
        <v>29.641</v>
      </c>
      <c r="F35" s="33">
        <v>0</v>
      </c>
      <c r="G35" s="33">
        <v>44.17</v>
      </c>
    </row>
    <row r="36" spans="1:7" s="4" customFormat="1" ht="14.25" customHeight="1">
      <c r="A36" s="25">
        <v>16</v>
      </c>
      <c r="B36" s="30" t="s">
        <v>107</v>
      </c>
      <c r="C36" s="31">
        <f t="shared" si="0"/>
        <v>343</v>
      </c>
      <c r="D36" s="32">
        <v>201.644</v>
      </c>
      <c r="E36" s="33">
        <v>17.219</v>
      </c>
      <c r="F36" s="33">
        <v>0</v>
      </c>
      <c r="G36" s="33">
        <v>124.137</v>
      </c>
    </row>
    <row r="37" spans="1:7" s="4" customFormat="1" ht="14.25" customHeight="1">
      <c r="A37" s="25">
        <v>17</v>
      </c>
      <c r="B37" s="30" t="s">
        <v>53</v>
      </c>
      <c r="C37" s="31">
        <f t="shared" si="0"/>
        <v>708</v>
      </c>
      <c r="D37" s="32">
        <v>309.97</v>
      </c>
      <c r="E37" s="33">
        <v>118.01</v>
      </c>
      <c r="F37" s="33">
        <v>0</v>
      </c>
      <c r="G37" s="33">
        <v>280.02</v>
      </c>
    </row>
    <row r="38" spans="1:7" s="4" customFormat="1" ht="14.25" customHeight="1">
      <c r="A38" s="25">
        <v>18</v>
      </c>
      <c r="B38" s="30" t="s">
        <v>54</v>
      </c>
      <c r="C38" s="31">
        <f t="shared" si="0"/>
        <v>209</v>
      </c>
      <c r="D38" s="32">
        <v>121.18</v>
      </c>
      <c r="E38" s="33">
        <v>9</v>
      </c>
      <c r="F38" s="33">
        <v>0</v>
      </c>
      <c r="G38" s="33">
        <v>78.82</v>
      </c>
    </row>
    <row r="39" spans="1:7" ht="14.25" customHeight="1">
      <c r="A39" s="25">
        <v>19</v>
      </c>
      <c r="B39" s="30" t="s">
        <v>55</v>
      </c>
      <c r="C39" s="31">
        <f t="shared" si="0"/>
        <v>134.12</v>
      </c>
      <c r="D39" s="32">
        <v>83</v>
      </c>
      <c r="E39" s="33">
        <v>12.7</v>
      </c>
      <c r="F39" s="33">
        <v>0</v>
      </c>
      <c r="G39" s="33">
        <v>38.42</v>
      </c>
    </row>
    <row r="40" spans="1:7" ht="14.25" customHeight="1">
      <c r="A40" s="25">
        <v>20</v>
      </c>
      <c r="B40" s="30" t="s">
        <v>56</v>
      </c>
      <c r="C40" s="31">
        <f t="shared" si="0"/>
        <v>516.64</v>
      </c>
      <c r="D40" s="32">
        <v>294.475</v>
      </c>
      <c r="E40" s="33">
        <v>25.711</v>
      </c>
      <c r="F40" s="33">
        <v>0</v>
      </c>
      <c r="G40" s="33">
        <v>196.454</v>
      </c>
    </row>
    <row r="41" spans="1:7" ht="13.5" customHeight="1">
      <c r="A41" s="25">
        <v>21</v>
      </c>
      <c r="B41" s="37" t="s">
        <v>24</v>
      </c>
      <c r="C41" s="31">
        <f t="shared" si="0"/>
        <v>926.776</v>
      </c>
      <c r="D41" s="31">
        <v>532.913</v>
      </c>
      <c r="E41" s="31">
        <v>77.863</v>
      </c>
      <c r="F41" s="31">
        <v>0</v>
      </c>
      <c r="G41" s="31">
        <v>316</v>
      </c>
    </row>
    <row r="42" spans="1:7" ht="15" customHeight="1">
      <c r="A42" s="25">
        <v>22</v>
      </c>
      <c r="B42" s="37" t="s">
        <v>15</v>
      </c>
      <c r="C42" s="31">
        <f t="shared" si="0"/>
        <v>472.43</v>
      </c>
      <c r="D42" s="31">
        <v>297.72</v>
      </c>
      <c r="E42" s="31">
        <v>37.5</v>
      </c>
      <c r="F42" s="31">
        <v>0</v>
      </c>
      <c r="G42" s="31">
        <v>137.21</v>
      </c>
    </row>
    <row r="43" spans="1:7" s="3" customFormat="1" ht="14.25" customHeight="1">
      <c r="A43" s="25">
        <v>23</v>
      </c>
      <c r="B43" s="37" t="s">
        <v>30</v>
      </c>
      <c r="C43" s="31">
        <f t="shared" si="0"/>
        <v>753</v>
      </c>
      <c r="D43" s="31">
        <v>324.2</v>
      </c>
      <c r="E43" s="31">
        <v>153.8</v>
      </c>
      <c r="F43" s="31">
        <v>0</v>
      </c>
      <c r="G43" s="31">
        <v>275</v>
      </c>
    </row>
    <row r="44" spans="1:7" ht="16.5" customHeight="1">
      <c r="A44" s="25">
        <v>24</v>
      </c>
      <c r="B44" s="37" t="s">
        <v>16</v>
      </c>
      <c r="C44" s="31">
        <f t="shared" si="0"/>
        <v>752.929</v>
      </c>
      <c r="D44" s="31">
        <v>432.662</v>
      </c>
      <c r="E44" s="31">
        <v>55.867</v>
      </c>
      <c r="F44" s="31">
        <v>0</v>
      </c>
      <c r="G44" s="31">
        <v>264.4</v>
      </c>
    </row>
    <row r="45" spans="1:7" ht="15">
      <c r="A45" s="25">
        <v>25</v>
      </c>
      <c r="B45" s="26" t="s">
        <v>23</v>
      </c>
      <c r="C45" s="31">
        <f t="shared" si="0"/>
        <v>849</v>
      </c>
      <c r="D45" s="31">
        <v>458</v>
      </c>
      <c r="E45" s="31">
        <v>76</v>
      </c>
      <c r="F45" s="31">
        <v>0</v>
      </c>
      <c r="G45" s="31">
        <v>315</v>
      </c>
    </row>
    <row r="46" spans="1:7" ht="16.5" customHeight="1">
      <c r="A46" s="25">
        <v>26</v>
      </c>
      <c r="B46" s="37" t="s">
        <v>62</v>
      </c>
      <c r="C46" s="31">
        <f t="shared" si="0"/>
        <v>992.03</v>
      </c>
      <c r="D46" s="31">
        <v>491</v>
      </c>
      <c r="E46" s="31">
        <v>130.5</v>
      </c>
      <c r="F46" s="31">
        <v>0</v>
      </c>
      <c r="G46" s="31">
        <v>370.53</v>
      </c>
    </row>
    <row r="47" spans="1:7" ht="15">
      <c r="A47" s="25">
        <v>27</v>
      </c>
      <c r="B47" s="26" t="s">
        <v>17</v>
      </c>
      <c r="C47" s="31">
        <f t="shared" si="0"/>
        <v>426</v>
      </c>
      <c r="D47" s="31">
        <v>244.6</v>
      </c>
      <c r="E47" s="31">
        <v>33.78</v>
      </c>
      <c r="F47" s="31">
        <v>0</v>
      </c>
      <c r="G47" s="31">
        <v>147.62</v>
      </c>
    </row>
    <row r="48" spans="1:7" ht="15">
      <c r="A48" s="25">
        <v>28</v>
      </c>
      <c r="B48" s="26" t="s">
        <v>18</v>
      </c>
      <c r="C48" s="31">
        <f t="shared" si="0"/>
        <v>831.952</v>
      </c>
      <c r="D48" s="31">
        <v>495.2</v>
      </c>
      <c r="E48" s="31">
        <v>58.252</v>
      </c>
      <c r="F48" s="31">
        <v>0</v>
      </c>
      <c r="G48" s="31">
        <v>278.5</v>
      </c>
    </row>
    <row r="49" spans="1:7" ht="15">
      <c r="A49" s="25">
        <v>29</v>
      </c>
      <c r="B49" s="26" t="s">
        <v>19</v>
      </c>
      <c r="C49" s="31">
        <f t="shared" si="0"/>
        <v>421</v>
      </c>
      <c r="D49" s="31">
        <v>181.73</v>
      </c>
      <c r="E49" s="31">
        <v>138.4</v>
      </c>
      <c r="F49" s="31">
        <v>0</v>
      </c>
      <c r="G49" s="31">
        <v>100.87</v>
      </c>
    </row>
    <row r="50" spans="1:7" ht="30">
      <c r="A50" s="25">
        <v>30</v>
      </c>
      <c r="B50" s="37" t="s">
        <v>67</v>
      </c>
      <c r="C50" s="31">
        <f t="shared" si="0"/>
        <v>298</v>
      </c>
      <c r="D50" s="31">
        <v>189.42</v>
      </c>
      <c r="E50" s="31">
        <v>16.58</v>
      </c>
      <c r="F50" s="31">
        <v>0</v>
      </c>
      <c r="G50" s="31">
        <v>92</v>
      </c>
    </row>
    <row r="51" spans="1:7" s="2" customFormat="1" ht="15">
      <c r="A51" s="38"/>
      <c r="B51" s="37" t="s">
        <v>64</v>
      </c>
      <c r="C51" s="31">
        <f>SUM(C21:C50)</f>
        <v>18792.081</v>
      </c>
      <c r="D51" s="31">
        <f>SUM(D21:D50)</f>
        <v>9937.819</v>
      </c>
      <c r="E51" s="31">
        <f>SUM(E21:E50)</f>
        <v>1842.159</v>
      </c>
      <c r="F51" s="31">
        <f>SUM(F21:F50)</f>
        <v>0</v>
      </c>
      <c r="G51" s="31">
        <f>SUM(G21:G50)</f>
        <v>7012.103</v>
      </c>
    </row>
    <row r="52" spans="1:7" ht="15.75" customHeight="1">
      <c r="A52" s="38"/>
      <c r="B52" s="37" t="s">
        <v>2</v>
      </c>
      <c r="C52" s="39"/>
      <c r="D52" s="39"/>
      <c r="E52" s="39"/>
      <c r="F52" s="39"/>
      <c r="G52" s="39"/>
    </row>
    <row r="53" spans="1:7" ht="32.25" customHeight="1">
      <c r="A53" s="40">
        <v>31</v>
      </c>
      <c r="B53" s="37" t="s">
        <v>8</v>
      </c>
      <c r="C53" s="31">
        <f>D53+E53+F53+G53</f>
        <v>229</v>
      </c>
      <c r="D53" s="31">
        <v>115.1</v>
      </c>
      <c r="E53" s="31">
        <v>25</v>
      </c>
      <c r="F53" s="31">
        <v>0</v>
      </c>
      <c r="G53" s="31">
        <v>88.9</v>
      </c>
    </row>
    <row r="54" spans="1:7" ht="30" customHeight="1">
      <c r="A54" s="40">
        <v>32</v>
      </c>
      <c r="B54" s="37" t="s">
        <v>22</v>
      </c>
      <c r="C54" s="31">
        <f>D54+E54+F54+G54</f>
        <v>845</v>
      </c>
      <c r="D54" s="31">
        <f>D56+D57</f>
        <v>472.35</v>
      </c>
      <c r="E54" s="31">
        <f>E56+E57</f>
        <v>106.03</v>
      </c>
      <c r="F54" s="31">
        <f>F56+F57</f>
        <v>0</v>
      </c>
      <c r="G54" s="31">
        <f>G56+G57</f>
        <v>266.62</v>
      </c>
    </row>
    <row r="55" spans="1:7" ht="17.25" customHeight="1">
      <c r="A55" s="40"/>
      <c r="B55" s="41" t="s">
        <v>21</v>
      </c>
      <c r="C55" s="31"/>
      <c r="D55" s="31"/>
      <c r="E55" s="31"/>
      <c r="F55" s="31"/>
      <c r="G55" s="31"/>
    </row>
    <row r="56" spans="1:7" ht="14.25" customHeight="1">
      <c r="A56" s="40">
        <v>1</v>
      </c>
      <c r="B56" s="37" t="s">
        <v>93</v>
      </c>
      <c r="C56" s="31">
        <f>D56+E56+F56+G56</f>
        <v>713.98</v>
      </c>
      <c r="D56" s="31">
        <v>399.4</v>
      </c>
      <c r="E56" s="31">
        <v>94.55</v>
      </c>
      <c r="F56" s="31">
        <v>0</v>
      </c>
      <c r="G56" s="31">
        <v>220.03</v>
      </c>
    </row>
    <row r="57" spans="1:7" ht="18.75" customHeight="1">
      <c r="A57" s="40">
        <v>2</v>
      </c>
      <c r="B57" s="26" t="s">
        <v>31</v>
      </c>
      <c r="C57" s="31">
        <f>D57+E57+F57+G57</f>
        <v>131.02</v>
      </c>
      <c r="D57" s="31">
        <v>72.95</v>
      </c>
      <c r="E57" s="31">
        <v>11.48</v>
      </c>
      <c r="F57" s="31">
        <v>0</v>
      </c>
      <c r="G57" s="31">
        <v>46.59</v>
      </c>
    </row>
    <row r="58" spans="1:7" ht="31.5" customHeight="1">
      <c r="A58" s="40">
        <v>33</v>
      </c>
      <c r="B58" s="42" t="s">
        <v>66</v>
      </c>
      <c r="C58" s="31">
        <f>D58+E58+F58+G58</f>
        <v>87.06</v>
      </c>
      <c r="D58" s="31">
        <v>46.69</v>
      </c>
      <c r="E58" s="31">
        <v>7.82</v>
      </c>
      <c r="F58" s="31">
        <v>0</v>
      </c>
      <c r="G58" s="31">
        <v>32.55</v>
      </c>
    </row>
    <row r="59" spans="1:7" s="1" customFormat="1" ht="15">
      <c r="A59" s="40">
        <v>34</v>
      </c>
      <c r="B59" s="43" t="s">
        <v>3</v>
      </c>
      <c r="C59" s="31">
        <f>D59+E59+F59+G59</f>
        <v>89</v>
      </c>
      <c r="D59" s="31">
        <v>54.3</v>
      </c>
      <c r="E59" s="31">
        <v>4.4</v>
      </c>
      <c r="F59" s="31">
        <v>0</v>
      </c>
      <c r="G59" s="31">
        <v>30.3</v>
      </c>
    </row>
    <row r="60" spans="1:7" s="1" customFormat="1" ht="30">
      <c r="A60" s="40">
        <v>35</v>
      </c>
      <c r="B60" s="41" t="s">
        <v>20</v>
      </c>
      <c r="C60" s="31">
        <f>C62+C63+C64+C65+C66+C67+C68+C69+C70+C71+C72+C73+C74+C75+C76+C77+C78+C79+C80+C81+C82+C83+C84+C85+C86+C87+C88+C89+C90</f>
        <v>3027.984</v>
      </c>
      <c r="D60" s="31">
        <f>D62+D63+D64+D65+D66+D67+D68+D69+D70+D71+D72+D73+D74+D75+D76+D77+D78+D79+D80+D81+D82+D83+D84+D85+D86+D87+D88+D89+D90</f>
        <v>1758.438</v>
      </c>
      <c r="E60" s="31">
        <f>E62+E63+E64+E65+E66+E67+E68+E69+E70+E71+E72+E73+E74+E75+E76+E77+E78+E79+E80+E81+E82+E83+E84+E85+E86+E87+E88+E89+E90</f>
        <v>135.127</v>
      </c>
      <c r="F60" s="31">
        <f>F62+F63+F64+F65+F66+F67+F68+F69+F70+F71+F72+F73+F74+F75+F76+F77+F78+F79+F80+F81+F82+F83+F84+F85+F86+F87+F88+F89+F90</f>
        <v>0</v>
      </c>
      <c r="G60" s="31">
        <f>G62+G63+G64+G65+G66+G67+G68+G69+G70+G71+G72+G73+G74+G75+G76+G77+G78+G79+G80+G81+G82+G83+G84+G85+G86+G87+G88+G89+G90</f>
        <v>1134.419</v>
      </c>
    </row>
    <row r="61" spans="1:7" s="1" customFormat="1" ht="15">
      <c r="A61" s="44"/>
      <c r="B61" s="41" t="s">
        <v>21</v>
      </c>
      <c r="C61" s="31"/>
      <c r="D61" s="31"/>
      <c r="E61" s="31"/>
      <c r="F61" s="31"/>
      <c r="G61" s="31"/>
    </row>
    <row r="62" spans="1:7" s="1" customFormat="1" ht="14.25" customHeight="1">
      <c r="A62" s="40">
        <v>1</v>
      </c>
      <c r="B62" s="41" t="s">
        <v>94</v>
      </c>
      <c r="C62" s="31">
        <f aca="true" t="shared" si="1" ref="C62:C67">D62+E62+F62+G62</f>
        <v>249.527</v>
      </c>
      <c r="D62" s="33">
        <v>147.434</v>
      </c>
      <c r="E62" s="33">
        <v>9.522</v>
      </c>
      <c r="F62" s="29">
        <v>0</v>
      </c>
      <c r="G62" s="33">
        <v>92.571</v>
      </c>
    </row>
    <row r="63" spans="1:7" s="1" customFormat="1" ht="15" customHeight="1">
      <c r="A63" s="40">
        <v>2</v>
      </c>
      <c r="B63" s="43" t="s">
        <v>11</v>
      </c>
      <c r="C63" s="31">
        <f t="shared" si="1"/>
        <v>193.584</v>
      </c>
      <c r="D63" s="33">
        <v>112.777</v>
      </c>
      <c r="E63" s="33">
        <v>8.279</v>
      </c>
      <c r="F63" s="29">
        <v>0</v>
      </c>
      <c r="G63" s="33">
        <v>72.528</v>
      </c>
    </row>
    <row r="64" spans="1:7" s="1" customFormat="1" ht="15.75" customHeight="1">
      <c r="A64" s="40">
        <v>3</v>
      </c>
      <c r="B64" s="43" t="s">
        <v>12</v>
      </c>
      <c r="C64" s="31">
        <f t="shared" si="1"/>
        <v>235.72</v>
      </c>
      <c r="D64" s="33">
        <v>136.391</v>
      </c>
      <c r="E64" s="33">
        <v>10.6</v>
      </c>
      <c r="F64" s="29">
        <v>0</v>
      </c>
      <c r="G64" s="33">
        <v>88.729</v>
      </c>
    </row>
    <row r="65" spans="1:7" s="1" customFormat="1" ht="16.5" customHeight="1">
      <c r="A65" s="40">
        <v>4</v>
      </c>
      <c r="B65" s="43" t="s">
        <v>13</v>
      </c>
      <c r="C65" s="31">
        <f t="shared" si="1"/>
        <v>424.355</v>
      </c>
      <c r="D65" s="33">
        <v>245.537</v>
      </c>
      <c r="E65" s="33">
        <v>19.083</v>
      </c>
      <c r="F65" s="29">
        <v>0</v>
      </c>
      <c r="G65" s="33">
        <v>159.735</v>
      </c>
    </row>
    <row r="66" spans="1:7" s="1" customFormat="1" ht="16.5" customHeight="1">
      <c r="A66" s="40">
        <v>5</v>
      </c>
      <c r="B66" s="43" t="s">
        <v>14</v>
      </c>
      <c r="C66" s="31">
        <f t="shared" si="1"/>
        <v>486.59</v>
      </c>
      <c r="D66" s="33">
        <v>281.547</v>
      </c>
      <c r="E66" s="33">
        <v>21.881</v>
      </c>
      <c r="F66" s="29">
        <v>0</v>
      </c>
      <c r="G66" s="33">
        <v>183.162</v>
      </c>
    </row>
    <row r="67" spans="1:7" s="1" customFormat="1" ht="14.25" customHeight="1">
      <c r="A67" s="40">
        <v>6</v>
      </c>
      <c r="B67" s="26" t="s">
        <v>69</v>
      </c>
      <c r="C67" s="31">
        <f t="shared" si="1"/>
        <v>57.129</v>
      </c>
      <c r="D67" s="12">
        <v>33.22</v>
      </c>
      <c r="E67" s="13">
        <v>2.551</v>
      </c>
      <c r="F67" s="31">
        <v>0</v>
      </c>
      <c r="G67" s="45">
        <f>'[1]С ГВС'!$E$22</f>
        <v>21.358</v>
      </c>
    </row>
    <row r="68" spans="1:7" s="1" customFormat="1" ht="14.25" customHeight="1">
      <c r="A68" s="40">
        <v>7</v>
      </c>
      <c r="B68" s="26" t="s">
        <v>70</v>
      </c>
      <c r="C68" s="31">
        <f aca="true" t="shared" si="2" ref="C68:C89">D68+E68+F68+G68</f>
        <v>46.513</v>
      </c>
      <c r="D68" s="12">
        <v>27.047</v>
      </c>
      <c r="E68" s="13">
        <v>2.077</v>
      </c>
      <c r="F68" s="31">
        <v>0</v>
      </c>
      <c r="G68" s="36">
        <f>'[2]С ГВС'!$E$22</f>
        <v>17.389</v>
      </c>
    </row>
    <row r="69" spans="1:7" s="1" customFormat="1" ht="14.25" customHeight="1">
      <c r="A69" s="40">
        <v>8</v>
      </c>
      <c r="B69" s="26" t="s">
        <v>71</v>
      </c>
      <c r="C69" s="31">
        <f t="shared" si="2"/>
        <v>10.032</v>
      </c>
      <c r="D69" s="12">
        <v>5.834</v>
      </c>
      <c r="E69" s="13">
        <v>0.448</v>
      </c>
      <c r="F69" s="31">
        <v>0</v>
      </c>
      <c r="G69" s="36">
        <f>'[3]С ГВС'!$E$22</f>
        <v>3.75</v>
      </c>
    </row>
    <row r="70" spans="1:7" s="1" customFormat="1" ht="14.25" customHeight="1">
      <c r="A70" s="40">
        <v>9</v>
      </c>
      <c r="B70" s="26" t="s">
        <v>72</v>
      </c>
      <c r="C70" s="31">
        <f t="shared" si="2"/>
        <v>44.865</v>
      </c>
      <c r="D70" s="12">
        <v>26.088</v>
      </c>
      <c r="E70" s="13">
        <v>2.004</v>
      </c>
      <c r="F70" s="31">
        <v>0</v>
      </c>
      <c r="G70" s="36">
        <f>'[4]С ГВС'!$E$22</f>
        <v>16.773</v>
      </c>
    </row>
    <row r="71" spans="1:7" s="1" customFormat="1" ht="14.25" customHeight="1">
      <c r="A71" s="40">
        <v>10</v>
      </c>
      <c r="B71" s="26" t="s">
        <v>73</v>
      </c>
      <c r="C71" s="31">
        <f t="shared" si="2"/>
        <v>32.709</v>
      </c>
      <c r="D71" s="12">
        <v>19.02</v>
      </c>
      <c r="E71" s="13">
        <v>1.461</v>
      </c>
      <c r="F71" s="31">
        <v>0</v>
      </c>
      <c r="G71" s="36">
        <f>'[5]С ГВС'!$E$22</f>
        <v>12.228</v>
      </c>
    </row>
    <row r="72" spans="1:7" s="1" customFormat="1" ht="14.25" customHeight="1">
      <c r="A72" s="40">
        <v>11</v>
      </c>
      <c r="B72" s="26" t="s">
        <v>74</v>
      </c>
      <c r="C72" s="31">
        <f t="shared" si="2"/>
        <v>106.109</v>
      </c>
      <c r="D72" s="12">
        <v>61.701</v>
      </c>
      <c r="E72" s="13">
        <v>4.739</v>
      </c>
      <c r="F72" s="31">
        <v>0</v>
      </c>
      <c r="G72" s="36">
        <f>'[6]С ГВС'!$E$22</f>
        <v>39.669</v>
      </c>
    </row>
    <row r="73" spans="1:7" s="1" customFormat="1" ht="14.25" customHeight="1">
      <c r="A73" s="40">
        <v>12</v>
      </c>
      <c r="B73" s="26" t="s">
        <v>75</v>
      </c>
      <c r="C73" s="31">
        <f t="shared" si="2"/>
        <v>167.059</v>
      </c>
      <c r="D73" s="12">
        <v>97.143</v>
      </c>
      <c r="E73" s="13">
        <v>7.461</v>
      </c>
      <c r="F73" s="31">
        <v>0</v>
      </c>
      <c r="G73" s="36">
        <f>'[7]С ГВС'!$E$22</f>
        <v>62.455</v>
      </c>
    </row>
    <row r="74" spans="1:7" s="1" customFormat="1" ht="14.25" customHeight="1">
      <c r="A74" s="40">
        <v>13</v>
      </c>
      <c r="B74" s="26" t="s">
        <v>76</v>
      </c>
      <c r="C74" s="31">
        <f t="shared" si="2"/>
        <v>150.856</v>
      </c>
      <c r="D74" s="12">
        <v>87.722</v>
      </c>
      <c r="E74" s="13">
        <v>6.737</v>
      </c>
      <c r="F74" s="31">
        <v>0</v>
      </c>
      <c r="G74" s="36">
        <f>'[8]С ГВС'!$E$22</f>
        <v>56.397</v>
      </c>
    </row>
    <row r="75" spans="1:7" s="1" customFormat="1" ht="14.25" customHeight="1">
      <c r="A75" s="40">
        <v>14</v>
      </c>
      <c r="B75" s="26" t="s">
        <v>77</v>
      </c>
      <c r="C75" s="31">
        <f t="shared" si="2"/>
        <v>73.396</v>
      </c>
      <c r="D75" s="12">
        <v>42.679</v>
      </c>
      <c r="E75" s="13">
        <v>3.278</v>
      </c>
      <c r="F75" s="31">
        <v>0</v>
      </c>
      <c r="G75" s="36">
        <f>'[9]С ГВС'!$E$22</f>
        <v>27.439</v>
      </c>
    </row>
    <row r="76" spans="1:7" s="1" customFormat="1" ht="14.25" customHeight="1">
      <c r="A76" s="40">
        <v>15</v>
      </c>
      <c r="B76" s="26" t="s">
        <v>78</v>
      </c>
      <c r="C76" s="31">
        <f t="shared" si="2"/>
        <v>62.958</v>
      </c>
      <c r="D76" s="12">
        <v>36.61</v>
      </c>
      <c r="E76" s="13">
        <v>2.812</v>
      </c>
      <c r="F76" s="31">
        <v>0</v>
      </c>
      <c r="G76" s="36">
        <f>'[10]С ГВС'!$C$22</f>
        <v>23.536</v>
      </c>
    </row>
    <row r="77" spans="1:7" s="1" customFormat="1" ht="14.25" customHeight="1">
      <c r="A77" s="40">
        <v>16</v>
      </c>
      <c r="B77" s="26" t="s">
        <v>79</v>
      </c>
      <c r="C77" s="31">
        <f t="shared" si="2"/>
        <v>26.384</v>
      </c>
      <c r="D77" s="12">
        <v>15.342</v>
      </c>
      <c r="E77" s="13">
        <v>1.178</v>
      </c>
      <c r="F77" s="31">
        <v>0</v>
      </c>
      <c r="G77" s="36">
        <f>'[11]С ГВС'!$E$22</f>
        <v>9.864</v>
      </c>
    </row>
    <row r="78" spans="1:7" s="1" customFormat="1" ht="14.25" customHeight="1">
      <c r="A78" s="40">
        <v>17</v>
      </c>
      <c r="B78" s="26" t="s">
        <v>80</v>
      </c>
      <c r="C78" s="31">
        <f t="shared" si="2"/>
        <v>26.911</v>
      </c>
      <c r="D78" s="12">
        <v>15.648</v>
      </c>
      <c r="E78" s="13">
        <v>1.202</v>
      </c>
      <c r="F78" s="31">
        <v>0</v>
      </c>
      <c r="G78" s="36">
        <v>10.061</v>
      </c>
    </row>
    <row r="79" spans="1:7" s="1" customFormat="1" ht="14.25" customHeight="1">
      <c r="A79" s="40">
        <v>18</v>
      </c>
      <c r="B79" s="26" t="s">
        <v>81</v>
      </c>
      <c r="C79" s="31">
        <f t="shared" si="2"/>
        <v>31.232</v>
      </c>
      <c r="D79" s="12">
        <v>18.161</v>
      </c>
      <c r="E79" s="13">
        <v>1.395</v>
      </c>
      <c r="F79" s="31">
        <v>0</v>
      </c>
      <c r="G79" s="36">
        <v>11.676</v>
      </c>
    </row>
    <row r="80" spans="1:7" s="1" customFormat="1" ht="14.25" customHeight="1">
      <c r="A80" s="40">
        <v>19</v>
      </c>
      <c r="B80" s="26" t="s">
        <v>82</v>
      </c>
      <c r="C80" s="31">
        <f t="shared" si="2"/>
        <v>66.575</v>
      </c>
      <c r="D80" s="12">
        <v>38.714</v>
      </c>
      <c r="E80" s="13">
        <v>2.973</v>
      </c>
      <c r="F80" s="31">
        <v>0</v>
      </c>
      <c r="G80" s="36">
        <f>'[12]С ГВС'!$E$22</f>
        <v>24.888</v>
      </c>
    </row>
    <row r="81" spans="1:7" s="1" customFormat="1" ht="14.25" customHeight="1">
      <c r="A81" s="40">
        <v>20</v>
      </c>
      <c r="B81" s="26" t="s">
        <v>83</v>
      </c>
      <c r="C81" s="31">
        <f t="shared" si="2"/>
        <v>78.84</v>
      </c>
      <c r="D81" s="12">
        <v>45.845</v>
      </c>
      <c r="E81" s="13">
        <v>3.521</v>
      </c>
      <c r="F81" s="31">
        <v>0</v>
      </c>
      <c r="G81" s="36">
        <v>29.474</v>
      </c>
    </row>
    <row r="82" spans="1:7" s="1" customFormat="1" ht="14.25" customHeight="1">
      <c r="A82" s="40">
        <v>21</v>
      </c>
      <c r="B82" s="26" t="s">
        <v>84</v>
      </c>
      <c r="C82" s="31">
        <f t="shared" si="2"/>
        <v>36.331</v>
      </c>
      <c r="D82" s="12">
        <v>21.126</v>
      </c>
      <c r="E82" s="13">
        <v>1.623</v>
      </c>
      <c r="F82" s="31">
        <v>0</v>
      </c>
      <c r="G82" s="36">
        <f>'[13]С ГВС'!$E$22</f>
        <v>13.582</v>
      </c>
    </row>
    <row r="83" spans="1:7" s="1" customFormat="1" ht="14.25" customHeight="1">
      <c r="A83" s="40">
        <v>22</v>
      </c>
      <c r="B83" s="26" t="s">
        <v>85</v>
      </c>
      <c r="C83" s="31">
        <f t="shared" si="2"/>
        <v>123.909</v>
      </c>
      <c r="D83" s="12">
        <v>72.052</v>
      </c>
      <c r="E83" s="13">
        <v>5.534</v>
      </c>
      <c r="F83" s="31">
        <v>0</v>
      </c>
      <c r="G83" s="36">
        <v>46.323</v>
      </c>
    </row>
    <row r="84" spans="1:7" s="1" customFormat="1" ht="14.25" customHeight="1">
      <c r="A84" s="40">
        <v>23</v>
      </c>
      <c r="B84" s="26" t="s">
        <v>86</v>
      </c>
      <c r="C84" s="31">
        <f t="shared" si="2"/>
        <v>14.333</v>
      </c>
      <c r="D84" s="12">
        <v>8.335</v>
      </c>
      <c r="E84" s="13">
        <v>0.64</v>
      </c>
      <c r="F84" s="31">
        <v>0</v>
      </c>
      <c r="G84" s="36">
        <v>5.358</v>
      </c>
    </row>
    <row r="85" spans="1:7" s="1" customFormat="1" ht="14.25" customHeight="1">
      <c r="A85" s="40">
        <v>24</v>
      </c>
      <c r="B85" s="26" t="s">
        <v>87</v>
      </c>
      <c r="C85" s="31">
        <f t="shared" si="2"/>
        <v>14.264</v>
      </c>
      <c r="D85" s="12">
        <v>8.294</v>
      </c>
      <c r="E85" s="13">
        <v>0.637</v>
      </c>
      <c r="F85" s="31">
        <v>0</v>
      </c>
      <c r="G85" s="36">
        <v>5.333</v>
      </c>
    </row>
    <row r="86" spans="1:7" s="1" customFormat="1" ht="14.25" customHeight="1">
      <c r="A86" s="40">
        <v>25</v>
      </c>
      <c r="B86" s="26" t="s">
        <v>88</v>
      </c>
      <c r="C86" s="31">
        <f t="shared" si="2"/>
        <v>72.439</v>
      </c>
      <c r="D86" s="12">
        <v>42.123</v>
      </c>
      <c r="E86" s="13">
        <v>3.235</v>
      </c>
      <c r="F86" s="31">
        <v>0</v>
      </c>
      <c r="G86" s="36">
        <v>27.081</v>
      </c>
    </row>
    <row r="87" spans="1:7" s="1" customFormat="1" ht="14.25" customHeight="1">
      <c r="A87" s="40">
        <v>26</v>
      </c>
      <c r="B87" s="26" t="s">
        <v>89</v>
      </c>
      <c r="C87" s="31">
        <f t="shared" si="2"/>
        <v>66.65</v>
      </c>
      <c r="D87" s="12">
        <v>38.757</v>
      </c>
      <c r="E87" s="13">
        <v>2.977</v>
      </c>
      <c r="F87" s="31">
        <v>0</v>
      </c>
      <c r="G87" s="36">
        <v>24.916</v>
      </c>
    </row>
    <row r="88" spans="1:7" s="1" customFormat="1" ht="14.25" customHeight="1">
      <c r="A88" s="40">
        <v>27</v>
      </c>
      <c r="B88" s="26" t="s">
        <v>90</v>
      </c>
      <c r="C88" s="31">
        <f t="shared" si="2"/>
        <v>30.142</v>
      </c>
      <c r="D88" s="12">
        <v>17.528</v>
      </c>
      <c r="E88" s="13">
        <v>1.346</v>
      </c>
      <c r="F88" s="31">
        <v>0</v>
      </c>
      <c r="G88" s="36">
        <f>'[14]С ГВС'!$E$22</f>
        <v>11.268</v>
      </c>
    </row>
    <row r="89" spans="1:7" s="1" customFormat="1" ht="14.25" customHeight="1">
      <c r="A89" s="40">
        <v>28</v>
      </c>
      <c r="B89" s="26" t="s">
        <v>91</v>
      </c>
      <c r="C89" s="31">
        <f t="shared" si="2"/>
        <v>42.857</v>
      </c>
      <c r="D89" s="12">
        <v>24.921</v>
      </c>
      <c r="E89" s="13">
        <v>1.914</v>
      </c>
      <c r="F89" s="31">
        <v>0</v>
      </c>
      <c r="G89" s="36">
        <v>16.022</v>
      </c>
    </row>
    <row r="90" spans="1:7" s="1" customFormat="1" ht="14.25" customHeight="1">
      <c r="A90" s="40">
        <v>29</v>
      </c>
      <c r="B90" s="30" t="s">
        <v>92</v>
      </c>
      <c r="C90" s="31">
        <f>D90+E90+F90+G90</f>
        <v>55.715</v>
      </c>
      <c r="D90" s="31">
        <v>30.842</v>
      </c>
      <c r="E90" s="31">
        <v>4.019</v>
      </c>
      <c r="F90" s="31">
        <v>0</v>
      </c>
      <c r="G90" s="31">
        <v>20.854</v>
      </c>
    </row>
    <row r="91" spans="1:7" s="1" customFormat="1" ht="15" customHeight="1">
      <c r="A91" s="40">
        <v>36</v>
      </c>
      <c r="B91" s="37" t="s">
        <v>59</v>
      </c>
      <c r="C91" s="31">
        <f>D91+E91+F91+G91</f>
        <v>205.94</v>
      </c>
      <c r="D91" s="31">
        <v>130.65</v>
      </c>
      <c r="E91" s="31">
        <v>19.23</v>
      </c>
      <c r="F91" s="31">
        <v>0</v>
      </c>
      <c r="G91" s="31">
        <v>56.06</v>
      </c>
    </row>
    <row r="92" spans="1:7" s="1" customFormat="1" ht="15.75" customHeight="1">
      <c r="A92" s="40">
        <v>37</v>
      </c>
      <c r="B92" s="37" t="s">
        <v>68</v>
      </c>
      <c r="C92" s="31">
        <f>D92+E92+F92+G92</f>
        <v>92.59</v>
      </c>
      <c r="D92" s="31">
        <v>51.66</v>
      </c>
      <c r="E92" s="31">
        <v>10.26</v>
      </c>
      <c r="F92" s="31">
        <v>0</v>
      </c>
      <c r="G92" s="31">
        <v>30.67</v>
      </c>
    </row>
    <row r="93" spans="1:7" s="2" customFormat="1" ht="15">
      <c r="A93" s="38"/>
      <c r="B93" s="26" t="s">
        <v>63</v>
      </c>
      <c r="C93" s="31">
        <f>C92+C91+C60+C59+C58+C54+C53</f>
        <v>4576.574</v>
      </c>
      <c r="D93" s="31">
        <f>D92+D91+D60+D59+D58+D54+D53</f>
        <v>2629.188</v>
      </c>
      <c r="E93" s="31">
        <f>E92+E91+E60+E59+E58+E54+E53</f>
        <v>307.867</v>
      </c>
      <c r="F93" s="31">
        <f>F92+F91+F60+F59+F58+F54+F53</f>
        <v>0</v>
      </c>
      <c r="G93" s="31">
        <f>G92+G91+G60+G59+G58+G54+G53</f>
        <v>1639.519</v>
      </c>
    </row>
    <row r="94" spans="1:7" ht="15">
      <c r="A94" s="38"/>
      <c r="B94" s="26" t="s">
        <v>61</v>
      </c>
      <c r="C94" s="31"/>
      <c r="D94" s="31"/>
      <c r="E94" s="31"/>
      <c r="F94" s="31"/>
      <c r="G94" s="31"/>
    </row>
    <row r="95" spans="1:7" ht="30">
      <c r="A95" s="40">
        <v>38</v>
      </c>
      <c r="B95" s="42" t="s">
        <v>4</v>
      </c>
      <c r="C95" s="31">
        <f>D95+E95+G95</f>
        <v>401.8</v>
      </c>
      <c r="D95" s="31">
        <v>215.6</v>
      </c>
      <c r="E95" s="31">
        <v>34.43</v>
      </c>
      <c r="F95" s="31">
        <v>0</v>
      </c>
      <c r="G95" s="31">
        <v>151.77</v>
      </c>
    </row>
    <row r="96" spans="1:7" ht="15">
      <c r="A96" s="40">
        <v>39</v>
      </c>
      <c r="B96" s="37" t="s">
        <v>99</v>
      </c>
      <c r="C96" s="31">
        <f>D96+E96+F96+G96</f>
        <v>187.31</v>
      </c>
      <c r="D96" s="31">
        <v>95.84</v>
      </c>
      <c r="E96" s="31">
        <v>17.63</v>
      </c>
      <c r="F96" s="31">
        <v>0</v>
      </c>
      <c r="G96" s="31">
        <v>73.84</v>
      </c>
    </row>
    <row r="97" spans="1:7" ht="15">
      <c r="A97" s="40">
        <v>40</v>
      </c>
      <c r="B97" s="37" t="s">
        <v>100</v>
      </c>
      <c r="C97" s="31">
        <f>D97+E97+F97+G97</f>
        <v>215</v>
      </c>
      <c r="D97" s="31">
        <v>64</v>
      </c>
      <c r="E97" s="31">
        <v>12.75</v>
      </c>
      <c r="F97" s="31">
        <v>0</v>
      </c>
      <c r="G97" s="31">
        <v>138.25</v>
      </c>
    </row>
    <row r="98" spans="1:7" ht="15">
      <c r="A98" s="40">
        <v>41</v>
      </c>
      <c r="B98" s="42" t="s">
        <v>35</v>
      </c>
      <c r="C98" s="31">
        <f>D98+E98+G98</f>
        <v>386</v>
      </c>
      <c r="D98" s="31">
        <v>163</v>
      </c>
      <c r="E98" s="31">
        <v>32.33</v>
      </c>
      <c r="F98" s="31">
        <v>0</v>
      </c>
      <c r="G98" s="31">
        <v>190.67</v>
      </c>
    </row>
    <row r="99" spans="1:7" s="2" customFormat="1" ht="15">
      <c r="A99" s="38"/>
      <c r="B99" s="46" t="s">
        <v>63</v>
      </c>
      <c r="C99" s="31">
        <f>C95+C96+C97+C98</f>
        <v>1190.11</v>
      </c>
      <c r="D99" s="31">
        <f>D95+D96+D97+D98</f>
        <v>538.44</v>
      </c>
      <c r="E99" s="31">
        <f>E95+E96+E97+E98</f>
        <v>97.14</v>
      </c>
      <c r="F99" s="31">
        <f>F95+F96+F97+F98</f>
        <v>0</v>
      </c>
      <c r="G99" s="31">
        <f>G95+G96+G97+G98</f>
        <v>554.53</v>
      </c>
    </row>
    <row r="100" spans="1:7" ht="15">
      <c r="A100" s="38"/>
      <c r="B100" s="26" t="s">
        <v>5</v>
      </c>
      <c r="C100" s="39"/>
      <c r="D100" s="39"/>
      <c r="E100" s="39"/>
      <c r="F100" s="39"/>
      <c r="G100" s="39"/>
    </row>
    <row r="101" spans="1:7" ht="26.25" customHeight="1">
      <c r="A101" s="40">
        <v>42</v>
      </c>
      <c r="B101" s="42" t="s">
        <v>32</v>
      </c>
      <c r="C101" s="31">
        <f>C103+C104+C105+C106</f>
        <v>1036.006</v>
      </c>
      <c r="D101" s="31">
        <f>D103+D104+D105+D106</f>
        <v>571.779</v>
      </c>
      <c r="E101" s="31">
        <f>E103+E104+E105+E106</f>
        <v>63.302</v>
      </c>
      <c r="F101" s="31">
        <f>F103+F104+F105+F106</f>
        <v>0</v>
      </c>
      <c r="G101" s="31">
        <f>G103+G104+G105+G106</f>
        <v>400.925</v>
      </c>
    </row>
    <row r="102" spans="1:7" ht="15">
      <c r="A102" s="40"/>
      <c r="B102" s="41" t="s">
        <v>21</v>
      </c>
      <c r="C102" s="31"/>
      <c r="D102" s="31"/>
      <c r="E102" s="31"/>
      <c r="F102" s="31"/>
      <c r="G102" s="31"/>
    </row>
    <row r="103" spans="1:7" ht="15">
      <c r="A103" s="40">
        <v>1</v>
      </c>
      <c r="B103" s="30" t="s">
        <v>95</v>
      </c>
      <c r="C103" s="31">
        <f aca="true" t="shared" si="3" ref="C103:C108">D103+E103+G103</f>
        <v>585.2</v>
      </c>
      <c r="D103" s="31">
        <v>314.6</v>
      </c>
      <c r="E103" s="31">
        <v>40.96</v>
      </c>
      <c r="F103" s="31">
        <v>0</v>
      </c>
      <c r="G103" s="31">
        <v>229.64</v>
      </c>
    </row>
    <row r="104" spans="1:7" ht="16.5" customHeight="1">
      <c r="A104" s="40">
        <v>2</v>
      </c>
      <c r="B104" s="37" t="s">
        <v>57</v>
      </c>
      <c r="C104" s="31">
        <f t="shared" si="3"/>
        <v>339.809</v>
      </c>
      <c r="D104" s="33">
        <v>194.01</v>
      </c>
      <c r="E104" s="33">
        <v>16.731</v>
      </c>
      <c r="F104" s="29">
        <v>0</v>
      </c>
      <c r="G104" s="33">
        <v>129.068</v>
      </c>
    </row>
    <row r="105" spans="1:7" ht="30.75" customHeight="1">
      <c r="A105" s="40">
        <v>3</v>
      </c>
      <c r="B105" s="37" t="s">
        <v>38</v>
      </c>
      <c r="C105" s="31">
        <f t="shared" si="3"/>
        <v>85.13</v>
      </c>
      <c r="D105" s="29">
        <v>48.39</v>
      </c>
      <c r="E105" s="29">
        <v>4.31</v>
      </c>
      <c r="F105" s="29">
        <v>0</v>
      </c>
      <c r="G105" s="33">
        <v>32.43</v>
      </c>
    </row>
    <row r="106" spans="1:7" ht="30.75" customHeight="1">
      <c r="A106" s="40">
        <v>4</v>
      </c>
      <c r="B106" s="37" t="s">
        <v>58</v>
      </c>
      <c r="C106" s="31">
        <f t="shared" si="3"/>
        <v>25.867</v>
      </c>
      <c r="D106" s="29">
        <v>14.779</v>
      </c>
      <c r="E106" s="29">
        <v>1.301</v>
      </c>
      <c r="F106" s="29">
        <v>0</v>
      </c>
      <c r="G106" s="33">
        <v>9.787</v>
      </c>
    </row>
    <row r="107" spans="1:7" ht="30">
      <c r="A107" s="40">
        <v>43</v>
      </c>
      <c r="B107" s="37" t="s">
        <v>9</v>
      </c>
      <c r="C107" s="31">
        <f t="shared" si="3"/>
        <v>112.24</v>
      </c>
      <c r="D107" s="31">
        <v>60</v>
      </c>
      <c r="E107" s="31">
        <v>4.7</v>
      </c>
      <c r="F107" s="31">
        <v>0</v>
      </c>
      <c r="G107" s="31">
        <v>47.54</v>
      </c>
    </row>
    <row r="108" spans="1:7" s="3" customFormat="1" ht="18" customHeight="1">
      <c r="A108" s="40">
        <v>44</v>
      </c>
      <c r="B108" s="37" t="s">
        <v>65</v>
      </c>
      <c r="C108" s="31">
        <f t="shared" si="3"/>
        <v>443.104</v>
      </c>
      <c r="D108" s="31">
        <v>222.542</v>
      </c>
      <c r="E108" s="31">
        <v>66.771</v>
      </c>
      <c r="F108" s="31">
        <v>0</v>
      </c>
      <c r="G108" s="31">
        <v>153.791</v>
      </c>
    </row>
    <row r="109" spans="1:7" s="2" customFormat="1" ht="15">
      <c r="A109" s="40"/>
      <c r="B109" s="26" t="s">
        <v>1</v>
      </c>
      <c r="C109" s="31">
        <f>C108+C107+C101</f>
        <v>1591.35</v>
      </c>
      <c r="D109" s="31">
        <f>D108+D107+D101</f>
        <v>854.321</v>
      </c>
      <c r="E109" s="31">
        <f>E108+E107+E101</f>
        <v>134.773</v>
      </c>
      <c r="F109" s="31">
        <f>F108+F107+F101</f>
        <v>0</v>
      </c>
      <c r="G109" s="31">
        <f>G108+G107+G101</f>
        <v>602.256</v>
      </c>
    </row>
    <row r="110" spans="1:7" s="2" customFormat="1" ht="14.25" customHeight="1">
      <c r="A110" s="40">
        <v>45</v>
      </c>
      <c r="B110" s="37" t="s">
        <v>10</v>
      </c>
      <c r="C110" s="31">
        <f>D110+E110+F110+G110</f>
        <v>17</v>
      </c>
      <c r="D110" s="31">
        <v>8.5</v>
      </c>
      <c r="E110" s="31">
        <v>2.88</v>
      </c>
      <c r="F110" s="31">
        <v>0</v>
      </c>
      <c r="G110" s="31">
        <v>5.62</v>
      </c>
    </row>
    <row r="111" spans="1:7" ht="15">
      <c r="A111" s="40">
        <v>46</v>
      </c>
      <c r="B111" s="26" t="s">
        <v>96</v>
      </c>
      <c r="C111" s="31">
        <f>D111+E111+F111+G111</f>
        <v>127.8</v>
      </c>
      <c r="D111" s="31">
        <v>68.6</v>
      </c>
      <c r="E111" s="31">
        <v>6.5</v>
      </c>
      <c r="F111" s="31">
        <v>0</v>
      </c>
      <c r="G111" s="31">
        <v>52.7</v>
      </c>
    </row>
    <row r="112" spans="1:7" ht="15">
      <c r="A112" s="47"/>
      <c r="B112" s="36" t="s">
        <v>6</v>
      </c>
      <c r="C112" s="31">
        <f>SUM(C110:C111)</f>
        <v>144.8</v>
      </c>
      <c r="D112" s="31">
        <f>SUM(D110:D111)</f>
        <v>77.1</v>
      </c>
      <c r="E112" s="31">
        <f>SUM(E110:E111)</f>
        <v>9.38</v>
      </c>
      <c r="F112" s="31">
        <f>SUM(F110:F111)</f>
        <v>0</v>
      </c>
      <c r="G112" s="31">
        <f>SUM(G110:G111)</f>
        <v>58.32</v>
      </c>
    </row>
    <row r="113" spans="1:7" ht="15">
      <c r="A113" s="47"/>
      <c r="B113" s="36" t="s">
        <v>40</v>
      </c>
      <c r="C113" s="31">
        <f>C112+C109+C99+C93+C51</f>
        <v>26294.915</v>
      </c>
      <c r="D113" s="31">
        <f>D112+D109+D99+D93+D51</f>
        <v>14036.868</v>
      </c>
      <c r="E113" s="31">
        <f>E112+E109+E99+E93+E51</f>
        <v>2391.319</v>
      </c>
      <c r="F113" s="31">
        <f>F112+F109+F99+F93+F51</f>
        <v>0</v>
      </c>
      <c r="G113" s="31">
        <f>G112+G109+G99+G93+G51</f>
        <v>9866.728</v>
      </c>
    </row>
    <row r="114" spans="1:7" ht="12.75">
      <c r="A114" s="5"/>
      <c r="B114" s="6"/>
      <c r="C114" s="7"/>
      <c r="D114" s="7"/>
      <c r="E114" s="7"/>
      <c r="F114" s="7"/>
      <c r="G114" s="7"/>
    </row>
    <row r="115" spans="1:7" s="3" customFormat="1" ht="18.75" customHeight="1">
      <c r="A115" s="48"/>
      <c r="B115" s="48"/>
      <c r="C115" s="48"/>
      <c r="D115" s="10"/>
      <c r="E115" s="49"/>
      <c r="F115" s="49"/>
      <c r="G115" s="49"/>
    </row>
    <row r="116" spans="1:7" ht="15.75">
      <c r="A116" s="48"/>
      <c r="B116" s="48"/>
      <c r="C116" s="48"/>
      <c r="D116" s="10"/>
      <c r="E116" s="10"/>
      <c r="F116" s="10"/>
      <c r="G116" s="11"/>
    </row>
    <row r="117" spans="2:7" ht="18.75">
      <c r="B117" s="8"/>
      <c r="C117" s="9"/>
      <c r="D117" s="9"/>
      <c r="E117" s="9"/>
      <c r="F117" s="9"/>
      <c r="G117" s="9"/>
    </row>
    <row r="118" spans="2:3" ht="18.75">
      <c r="B118" s="8"/>
      <c r="C118" s="9"/>
    </row>
    <row r="120" spans="1:7" ht="15.75">
      <c r="A120" s="48" t="s">
        <v>97</v>
      </c>
      <c r="B120" s="48"/>
      <c r="C120" s="48"/>
      <c r="D120" s="10"/>
      <c r="E120" s="49" t="s">
        <v>98</v>
      </c>
      <c r="F120" s="49"/>
      <c r="G120" s="49"/>
    </row>
  </sheetData>
  <sheetProtection/>
  <mergeCells count="10">
    <mergeCell ref="A120:C120"/>
    <mergeCell ref="E120:G120"/>
    <mergeCell ref="F1:G1"/>
    <mergeCell ref="E115:G115"/>
    <mergeCell ref="A116:C116"/>
    <mergeCell ref="A8:G8"/>
    <mergeCell ref="A9:G9"/>
    <mergeCell ref="F17:G17"/>
    <mergeCell ref="A10:G10"/>
    <mergeCell ref="A115:C115"/>
  </mergeCells>
  <printOptions horizontalCentered="1" verticalCentered="1"/>
  <pageMargins left="1.1023622047244095" right="0.9055118110236221" top="1.062992125984252" bottom="0.7874015748031497" header="0.5118110236220472" footer="0.5118110236220472"/>
  <pageSetup firstPageNumber="1" useFirstPageNumber="1" fitToHeight="3" horizontalDpi="600" verticalDpi="600" orientation="landscape" paperSize="9" scale="96" r:id="rId1"/>
  <headerFooter differentFirst="1" alignWithMargins="0">
    <oddHeader>&amp;C&amp;P</oddHeader>
  </headerFooter>
  <rowBreaks count="4" manualBreakCount="4">
    <brk id="32" max="6" man="1"/>
    <brk id="57" max="6" man="1"/>
    <brk id="87" max="6" man="1"/>
    <brk id="11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:G14"/>
    </sheetView>
  </sheetViews>
  <sheetFormatPr defaultColWidth="9.00390625" defaultRowHeight="12.75"/>
  <cols>
    <col min="3" max="3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Алгоритм</cp:lastModifiedBy>
  <cp:lastPrinted>2018-10-10T07:35:58Z</cp:lastPrinted>
  <dcterms:created xsi:type="dcterms:W3CDTF">2012-02-06T05:55:53Z</dcterms:created>
  <dcterms:modified xsi:type="dcterms:W3CDTF">2018-10-15T11:52:44Z</dcterms:modified>
  <cp:category/>
  <cp:version/>
  <cp:contentType/>
  <cp:contentStatus/>
</cp:coreProperties>
</file>